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lsedir.sharepoint.com/teams/sp000300119/Delte dokumenter/HPA Statistikk og analyse/1.Rapportering/2024 Rapportering for året/Månedsrapportering/4.April/"/>
    </mc:Choice>
  </mc:AlternateContent>
  <xr:revisionPtr revIDLastSave="1" documentId="8_{22BB8615-360B-47D4-9098-9547C7D128FB}" xr6:coauthVersionLast="47" xr6:coauthVersionMax="47" xr10:uidLastSave="{32F3CCA1-407F-4121-827E-893723D0EC08}"/>
  <bookViews>
    <workbookView xWindow="-28920" yWindow="90" windowWidth="29040" windowHeight="17640" xr2:uid="{4960CE74-56DE-4549-B7C4-7F297BD31789}"/>
  </bookViews>
  <sheets>
    <sheet name="Månedstall med link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30" i="1" l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<sst xmlns="http://schemas.openxmlformats.org/spreadsheetml/2006/main" count="86" uniqueCount="38">
  <si>
    <t>År og måned</t>
  </si>
  <si>
    <t>Des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</si>
  <si>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</si>
  <si>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</si>
  <si>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</si>
  <si>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</si>
  <si>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</si>
  <si>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</si>
  <si>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</si>
  <si>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</si>
  <si>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</si>
  <si>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</si>
  <si>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</si>
  <si>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 xml:space="preserve">Jan </t>
  </si>
  <si>
    <t>Juni</t>
  </si>
  <si>
    <t>Juli</t>
  </si>
  <si>
    <t>Sept</t>
  </si>
  <si>
    <t xml:space="preserve">Nov </t>
  </si>
  <si>
    <t>Antall fastleger (personer)</t>
  </si>
  <si>
    <t>Antall fastlegeavtaler /lister totalt</t>
  </si>
  <si>
    <t>Antall lister med fast ansatt lege/fastlønn- Alle lister inkludert</t>
  </si>
  <si>
    <t>Antall lister- ikke fast ansatt lege/fastlønn- Alle lister inkludert</t>
  </si>
  <si>
    <t>Antall lister med fast ansatt lege/fastlønn- Kun lister med fast lege</t>
  </si>
  <si>
    <t>Antall avtaler- ikke fast ansatt /fastlønn- Kun lister med fast lege</t>
  </si>
  <si>
    <t>Andel lister fast ansatt/fastlønn - Alle lister inkludert</t>
  </si>
  <si>
    <t>Andel lister fast ansatt/fastlønn - Kun lister med fast lege</t>
  </si>
  <si>
    <t>Antall lister uten fast lege</t>
  </si>
  <si>
    <t>Antall lister med fast lege</t>
  </si>
  <si>
    <t>Antall innbyggere på lister uten fast lege</t>
  </si>
  <si>
    <t>Andel fastlegeavtaler uten fast lege</t>
  </si>
  <si>
    <t>Andel innbyggere listeinnbyggere på liste uten fast lege</t>
  </si>
  <si>
    <t>Antall ledige plasser på lister med fast lege</t>
  </si>
  <si>
    <t>Antall ledige plasser på lister med fast lege per 1000 listeinnbygger</t>
  </si>
  <si>
    <t>Antall ledige plasser inkl ubesatte lister</t>
  </si>
  <si>
    <t>Antall ledige plasser inkl ubesatte lister per 1000 listeinnbygger</t>
  </si>
  <si>
    <t>Snitt listelengde lister med fastlege</t>
  </si>
  <si>
    <t>Snitt listelengde- inkl lister uten fast lege</t>
  </si>
  <si>
    <t xml:space="preserve">Antall listeinnbyggere med fast lege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</si>
</sst>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2" applyFont="1"/>
    <xf numFmtId="0" fontId="1" fillId="0" borderId="0" xfId="2"/>
    <xf numFmtId="1" fontId="2" fillId="0" borderId="0" xfId="2" applyNumberFormat="1" applyFont="1"/>
    <xf numFmtId="3" fontId="2" fillId="0" borderId="0" xfId="2" applyNumberFormat="1" applyFont="1"/>
    <xf numFmtId="0" fontId="2" fillId="0" borderId="0" xfId="0" applyFont="1"/>
    <xf numFmtId="3" fontId="0" fillId="0" borderId="0" xfId="0" applyNumberFormat="1"/>
    <xf numFmtId="1" fontId="3" fillId="0" borderId="0" xfId="0" applyNumberFormat="1" applyFont="1"/>
    <xf numFmtId="3" fontId="3" fillId="0" borderId="0" xfId="0" applyNumberFormat="1" applyFont="1"/>
    <xf numFmtId="164" fontId="1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164" fontId="1" fillId="0" borderId="0" xfId="2" applyNumberFormat="1"/>
    <xf numFmtId="1" fontId="0" fillId="0" borderId="0" xfId="0" applyNumberFormat="1"/>
  </cellXfs>
  <cellStyles count="3">
    <cellStyle name="Normal" xfId="0" builtinId="0"/>
    <cellStyle name="Normal 2" xfId="2" xr:uid="{E75A45F4-BF2C-457F-8998-157BBAFF881B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elsedir.sharepoint.com/teams/sp000300310/Delte%20dokumenter/Fastlege/Fastlegeordningen_datasett_PBI/Fastlegeordningen_datasett_PBI_M&#197;NEDSRAPPORT1.xlsx" TargetMode="External"/><Relationship Id="rId1" Type="http://schemas.openxmlformats.org/officeDocument/2006/relationships/externalLinkPath" Target="/teams/sp000300310/Delte%20dokumenter/Fastlege/Fastlegeordningen_datasett_PBI/Fastlegeordningen_datasett_PBI_M&#197;NEDSRAP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astlegeordningen_datasett_PBI"/>
      <sheetName val="Ark6"/>
      <sheetName val="Månedstall figurer"/>
      <sheetName val="Månedstall med link "/>
      <sheetName val="Hittil 2023 tom des"/>
      <sheetName val="Hittil 2023 tom okt"/>
      <sheetName val="Fra nydash Startet og sluttet"/>
      <sheetName val="Export"/>
      <sheetName val="Gammel vs ny"/>
      <sheetName val="Avstemning N VS G mod LedigP"/>
      <sheetName val="Ark1"/>
      <sheetName val="Ark2"/>
      <sheetName val="Kommune"/>
      <sheetName val="Ark7"/>
      <sheetName val="Ark3"/>
      <sheetName val="Mnd rapport sam"/>
      <sheetName val="Ark4"/>
      <sheetName val="Ark8"/>
      <sheetName val="Avstemming mot dashboard"/>
      <sheetName val="Ark9"/>
      <sheetName val="Ark10"/>
    </sheetNames>
    <sheetDataSet>
      <sheetData sheetId="0">
        <row r="6">
          <cell r="N6">
            <v>4783</v>
          </cell>
          <cell r="O6">
            <v>4793</v>
          </cell>
          <cell r="P6">
            <v>4792</v>
          </cell>
          <cell r="Q6">
            <v>4808</v>
          </cell>
          <cell r="R6">
            <v>4819</v>
          </cell>
          <cell r="S6">
            <v>4818</v>
          </cell>
          <cell r="T6">
            <v>4819</v>
          </cell>
          <cell r="U6">
            <v>4816</v>
          </cell>
          <cell r="V6">
            <v>4815</v>
          </cell>
          <cell r="W6">
            <v>4831</v>
          </cell>
          <cell r="X6">
            <v>4837</v>
          </cell>
          <cell r="Y6">
            <v>4853</v>
          </cell>
          <cell r="Z6">
            <v>4857</v>
          </cell>
          <cell r="AA6">
            <v>4874</v>
          </cell>
          <cell r="AB6">
            <v>4886</v>
          </cell>
          <cell r="AC6">
            <v>4907</v>
          </cell>
          <cell r="AD6">
            <v>4918</v>
          </cell>
          <cell r="AE6">
            <v>4920</v>
          </cell>
          <cell r="AF6">
            <v>4918</v>
          </cell>
          <cell r="AG6">
            <v>4917</v>
          </cell>
          <cell r="AH6">
            <v>4925</v>
          </cell>
          <cell r="AI6">
            <v>4936</v>
          </cell>
          <cell r="AJ6">
            <v>4943</v>
          </cell>
          <cell r="AK6">
            <v>4936</v>
          </cell>
          <cell r="AL6">
            <v>4930</v>
          </cell>
          <cell r="AM6">
            <v>4933</v>
          </cell>
          <cell r="AN6">
            <v>4925</v>
          </cell>
          <cell r="AO6">
            <v>4934</v>
          </cell>
          <cell r="AP6">
            <v>4937</v>
          </cell>
          <cell r="AQ6">
            <v>4940</v>
          </cell>
          <cell r="AR6">
            <v>4940</v>
          </cell>
          <cell r="AS6">
            <v>4941</v>
          </cell>
          <cell r="AT6">
            <v>4940</v>
          </cell>
          <cell r="AU6">
            <v>4962</v>
          </cell>
          <cell r="AV6">
            <v>4972</v>
          </cell>
          <cell r="AW6">
            <v>4963</v>
          </cell>
          <cell r="AX6">
            <v>4962</v>
          </cell>
          <cell r="AY6">
            <v>4965</v>
          </cell>
          <cell r="AZ6">
            <v>4962</v>
          </cell>
          <cell r="BA6">
            <v>4989</v>
          </cell>
          <cell r="BB6">
            <v>5013</v>
          </cell>
          <cell r="BC6">
            <v>5014</v>
          </cell>
          <cell r="BD6">
            <v>5011</v>
          </cell>
          <cell r="BE6">
            <v>4997</v>
          </cell>
          <cell r="BF6">
            <v>5003</v>
          </cell>
          <cell r="BG6">
            <v>5041</v>
          </cell>
          <cell r="BH6">
            <v>5035</v>
          </cell>
          <cell r="BI6">
            <v>5043</v>
          </cell>
          <cell r="BJ6">
            <v>5057</v>
          </cell>
          <cell r="BK6">
            <v>5064</v>
          </cell>
          <cell r="BL6">
            <v>5070</v>
          </cell>
          <cell r="BM6">
            <v>5101</v>
          </cell>
          <cell r="BN6">
            <v>5132</v>
          </cell>
          <cell r="BO6">
            <v>5138</v>
          </cell>
          <cell r="BP6">
            <v>5138</v>
          </cell>
          <cell r="BQ6">
            <v>5130</v>
          </cell>
          <cell r="BR6">
            <v>5141</v>
          </cell>
          <cell r="BS6">
            <v>5202</v>
          </cell>
          <cell r="BT6">
            <v>5224</v>
          </cell>
          <cell r="BU6">
            <v>5253</v>
          </cell>
          <cell r="BV6">
            <v>5268</v>
          </cell>
          <cell r="BW6">
            <v>5301</v>
          </cell>
          <cell r="BX6">
            <v>5326</v>
          </cell>
          <cell r="BY6">
            <v>5352</v>
          </cell>
          <cell r="BZ6">
            <v>5379</v>
          </cell>
        </row>
        <row r="46">
          <cell r="N46">
            <v>4908</v>
          </cell>
          <cell r="O46">
            <v>4920</v>
          </cell>
          <cell r="P46">
            <v>4925</v>
          </cell>
          <cell r="Q46">
            <v>4935</v>
          </cell>
          <cell r="R46">
            <v>4946</v>
          </cell>
          <cell r="S46">
            <v>4951</v>
          </cell>
          <cell r="T46">
            <v>4957</v>
          </cell>
          <cell r="U46">
            <v>4960</v>
          </cell>
          <cell r="V46">
            <v>4964</v>
          </cell>
          <cell r="W46">
            <v>4989</v>
          </cell>
          <cell r="X46">
            <v>4998</v>
          </cell>
          <cell r="Y46">
            <v>5006</v>
          </cell>
          <cell r="Z46">
            <v>5015</v>
          </cell>
          <cell r="AA46">
            <v>5039</v>
          </cell>
          <cell r="AB46">
            <v>5039</v>
          </cell>
          <cell r="AC46">
            <v>5058</v>
          </cell>
          <cell r="AD46">
            <v>5070</v>
          </cell>
          <cell r="AE46">
            <v>5079</v>
          </cell>
          <cell r="AF46">
            <v>5084</v>
          </cell>
          <cell r="AG46">
            <v>5091</v>
          </cell>
          <cell r="AH46">
            <v>5100</v>
          </cell>
          <cell r="AI46">
            <v>5108</v>
          </cell>
          <cell r="AJ46">
            <v>5120</v>
          </cell>
          <cell r="AK46">
            <v>5129</v>
          </cell>
          <cell r="AL46">
            <v>5130</v>
          </cell>
          <cell r="AM46">
            <v>5134</v>
          </cell>
          <cell r="AN46">
            <v>5136</v>
          </cell>
          <cell r="AO46">
            <v>5149</v>
          </cell>
          <cell r="AP46">
            <v>5155</v>
          </cell>
          <cell r="AQ46">
            <v>5160</v>
          </cell>
          <cell r="AR46">
            <v>5169</v>
          </cell>
          <cell r="AS46">
            <v>5178</v>
          </cell>
          <cell r="AT46">
            <v>5177</v>
          </cell>
          <cell r="AU46">
            <v>5194</v>
          </cell>
          <cell r="AV46">
            <v>5206</v>
          </cell>
          <cell r="AW46">
            <v>5211</v>
          </cell>
          <cell r="AX46">
            <v>5218</v>
          </cell>
          <cell r="AY46">
            <v>5229</v>
          </cell>
          <cell r="AZ46">
            <v>5235</v>
          </cell>
          <cell r="BA46">
            <v>5258</v>
          </cell>
          <cell r="BB46">
            <v>5270</v>
          </cell>
          <cell r="BC46">
            <v>5282</v>
          </cell>
          <cell r="BD46">
            <v>5292</v>
          </cell>
          <cell r="BE46">
            <v>5299</v>
          </cell>
          <cell r="BF46">
            <v>5311</v>
          </cell>
          <cell r="BG46">
            <v>5344</v>
          </cell>
          <cell r="BH46">
            <v>5370</v>
          </cell>
          <cell r="BI46">
            <v>5385</v>
          </cell>
          <cell r="BJ46">
            <v>5395</v>
          </cell>
          <cell r="BK46">
            <v>5414</v>
          </cell>
          <cell r="BL46">
            <v>5420</v>
          </cell>
          <cell r="BM46">
            <v>5448</v>
          </cell>
          <cell r="BN46">
            <v>5467</v>
          </cell>
          <cell r="BO46">
            <v>5478</v>
          </cell>
          <cell r="BP46">
            <v>5487</v>
          </cell>
          <cell r="BQ46">
            <v>5494</v>
          </cell>
          <cell r="BR46">
            <v>5516</v>
          </cell>
          <cell r="BS46">
            <v>5563</v>
          </cell>
          <cell r="BT46">
            <v>5578</v>
          </cell>
          <cell r="BU46">
            <v>5601</v>
          </cell>
          <cell r="BV46">
            <v>5614</v>
          </cell>
          <cell r="BW46">
            <v>5630</v>
          </cell>
          <cell r="BX46">
            <v>5654</v>
          </cell>
          <cell r="BY46">
            <v>5676</v>
          </cell>
          <cell r="BZ46">
            <v>5688</v>
          </cell>
        </row>
        <row r="54">
          <cell r="N54">
            <v>98</v>
          </cell>
          <cell r="O54">
            <v>101</v>
          </cell>
          <cell r="P54">
            <v>108</v>
          </cell>
          <cell r="Q54">
            <v>106</v>
          </cell>
          <cell r="R54">
            <v>104</v>
          </cell>
          <cell r="S54">
            <v>110</v>
          </cell>
          <cell r="T54">
            <v>114</v>
          </cell>
          <cell r="U54">
            <v>119</v>
          </cell>
          <cell r="V54">
            <v>120</v>
          </cell>
          <cell r="W54">
            <v>131</v>
          </cell>
          <cell r="X54">
            <v>134</v>
          </cell>
          <cell r="Y54">
            <v>128</v>
          </cell>
          <cell r="Z54">
            <v>126</v>
          </cell>
          <cell r="AA54">
            <v>129</v>
          </cell>
          <cell r="AB54">
            <v>135</v>
          </cell>
          <cell r="AC54">
            <v>133</v>
          </cell>
          <cell r="AD54">
            <v>137</v>
          </cell>
          <cell r="AE54">
            <v>141</v>
          </cell>
          <cell r="AF54">
            <v>148</v>
          </cell>
          <cell r="AG54">
            <v>153</v>
          </cell>
          <cell r="AH54">
            <v>150</v>
          </cell>
          <cell r="AI54">
            <v>149</v>
          </cell>
          <cell r="AJ54">
            <v>156</v>
          </cell>
          <cell r="AK54">
            <v>172</v>
          </cell>
          <cell r="AL54">
            <v>181</v>
          </cell>
          <cell r="AM54">
            <v>176</v>
          </cell>
          <cell r="AN54">
            <v>185</v>
          </cell>
          <cell r="AO54">
            <v>192</v>
          </cell>
          <cell r="AP54">
            <v>192</v>
          </cell>
          <cell r="AQ54">
            <v>190</v>
          </cell>
          <cell r="AR54">
            <v>197</v>
          </cell>
          <cell r="AS54">
            <v>206</v>
          </cell>
          <cell r="AT54">
            <v>203</v>
          </cell>
          <cell r="AU54">
            <v>195</v>
          </cell>
          <cell r="AV54">
            <v>202</v>
          </cell>
          <cell r="AW54">
            <v>215</v>
          </cell>
          <cell r="AX54">
            <v>221</v>
          </cell>
          <cell r="AY54">
            <v>226</v>
          </cell>
          <cell r="AZ54">
            <v>233</v>
          </cell>
          <cell r="BA54">
            <v>231</v>
          </cell>
          <cell r="BB54">
            <v>221</v>
          </cell>
          <cell r="BC54">
            <v>231</v>
          </cell>
          <cell r="BD54">
            <v>245</v>
          </cell>
          <cell r="BE54">
            <v>259</v>
          </cell>
          <cell r="BF54">
            <v>262</v>
          </cell>
          <cell r="BG54">
            <v>262</v>
          </cell>
          <cell r="BH54">
            <v>309</v>
          </cell>
          <cell r="BI54">
            <v>315</v>
          </cell>
          <cell r="BJ54">
            <v>310</v>
          </cell>
          <cell r="BK54">
            <v>318</v>
          </cell>
          <cell r="BL54">
            <v>324</v>
          </cell>
          <cell r="BM54">
            <v>320</v>
          </cell>
          <cell r="BN54">
            <v>312</v>
          </cell>
          <cell r="BO54">
            <v>317</v>
          </cell>
          <cell r="BP54">
            <v>324</v>
          </cell>
          <cell r="BQ54">
            <v>343</v>
          </cell>
          <cell r="BR54">
            <v>346</v>
          </cell>
          <cell r="BS54">
            <v>332</v>
          </cell>
          <cell r="BT54">
            <v>330</v>
          </cell>
          <cell r="BU54">
            <v>324</v>
          </cell>
          <cell r="BV54">
            <v>322</v>
          </cell>
          <cell r="BW54">
            <v>304</v>
          </cell>
          <cell r="BX54">
            <v>302</v>
          </cell>
          <cell r="BY54">
            <v>294</v>
          </cell>
          <cell r="BZ54">
            <v>276</v>
          </cell>
        </row>
        <row r="71">
          <cell r="N71">
            <v>4810</v>
          </cell>
          <cell r="O71">
            <v>4819</v>
          </cell>
          <cell r="P71">
            <v>4817</v>
          </cell>
          <cell r="Q71">
            <v>4829</v>
          </cell>
          <cell r="R71">
            <v>4842</v>
          </cell>
          <cell r="S71">
            <v>4841</v>
          </cell>
          <cell r="T71">
            <v>4843</v>
          </cell>
          <cell r="U71">
            <v>4841</v>
          </cell>
          <cell r="V71">
            <v>4844</v>
          </cell>
          <cell r="W71">
            <v>4858</v>
          </cell>
          <cell r="X71">
            <v>4864</v>
          </cell>
          <cell r="Y71">
            <v>4878</v>
          </cell>
          <cell r="Z71">
            <v>4889</v>
          </cell>
          <cell r="AA71">
            <v>4910</v>
          </cell>
          <cell r="AB71">
            <v>4904</v>
          </cell>
          <cell r="AC71">
            <v>4925</v>
          </cell>
          <cell r="AD71">
            <v>4933</v>
          </cell>
          <cell r="AE71">
            <v>4938</v>
          </cell>
          <cell r="AF71">
            <v>4936</v>
          </cell>
          <cell r="AG71">
            <v>4938</v>
          </cell>
          <cell r="AH71">
            <v>4950</v>
          </cell>
          <cell r="AI71">
            <v>4959</v>
          </cell>
          <cell r="AJ71">
            <v>4964</v>
          </cell>
          <cell r="AK71">
            <v>4957</v>
          </cell>
          <cell r="AL71">
            <v>4949</v>
          </cell>
          <cell r="AM71">
            <v>4958</v>
          </cell>
          <cell r="AN71">
            <v>4951</v>
          </cell>
          <cell r="AO71">
            <v>4957</v>
          </cell>
          <cell r="AP71">
            <v>4963</v>
          </cell>
          <cell r="AQ71">
            <v>4970</v>
          </cell>
          <cell r="AR71">
            <v>4972</v>
          </cell>
          <cell r="AS71">
            <v>4972</v>
          </cell>
          <cell r="AT71">
            <v>4974</v>
          </cell>
          <cell r="AU71">
            <v>4999</v>
          </cell>
          <cell r="AV71">
            <v>5004</v>
          </cell>
          <cell r="AW71">
            <v>4996</v>
          </cell>
          <cell r="AX71">
            <v>4997</v>
          </cell>
          <cell r="AY71">
            <v>5003</v>
          </cell>
          <cell r="AZ71">
            <v>5002</v>
          </cell>
          <cell r="BA71">
            <v>5027</v>
          </cell>
          <cell r="BB71">
            <v>5049</v>
          </cell>
          <cell r="BC71">
            <v>5051</v>
          </cell>
          <cell r="BD71">
            <v>5047</v>
          </cell>
          <cell r="BE71">
            <v>5040</v>
          </cell>
          <cell r="BF71">
            <v>5049</v>
          </cell>
          <cell r="BG71">
            <v>5082</v>
          </cell>
          <cell r="BH71">
            <v>5061</v>
          </cell>
          <cell r="BI71">
            <v>5070</v>
          </cell>
          <cell r="BJ71">
            <v>5085</v>
          </cell>
          <cell r="BK71">
            <v>5096</v>
          </cell>
          <cell r="BL71">
            <v>5096</v>
          </cell>
          <cell r="BM71">
            <v>5128</v>
          </cell>
          <cell r="BN71">
            <v>5155</v>
          </cell>
          <cell r="BO71">
            <v>5161</v>
          </cell>
          <cell r="BP71">
            <v>5163</v>
          </cell>
          <cell r="BQ71">
            <v>5151</v>
          </cell>
          <cell r="BR71">
            <v>5170</v>
          </cell>
          <cell r="BS71">
            <v>5231</v>
          </cell>
          <cell r="BT71">
            <v>5248</v>
          </cell>
          <cell r="BU71">
            <v>5277</v>
          </cell>
          <cell r="BV71">
            <v>5292</v>
          </cell>
          <cell r="BW71">
            <v>5326</v>
          </cell>
          <cell r="BX71">
            <v>5352</v>
          </cell>
          <cell r="BY71">
            <v>5382</v>
          </cell>
          <cell r="BZ71">
            <v>5412</v>
          </cell>
        </row>
        <row r="79">
          <cell r="N79">
            <v>1.9967400162999183E-2</v>
          </cell>
          <cell r="O79">
            <v>2.0528455284552844E-2</v>
          </cell>
          <cell r="P79">
            <v>2.1928934010152286E-2</v>
          </cell>
          <cell r="Q79">
            <v>2.1479229989868287E-2</v>
          </cell>
          <cell r="R79">
            <v>2.1027092600080875E-2</v>
          </cell>
          <cell r="S79">
            <v>2.2217733791153303E-2</v>
          </cell>
          <cell r="T79">
            <v>2.2997780915876537E-2</v>
          </cell>
          <cell r="U79">
            <v>2.3991935483870967E-2</v>
          </cell>
          <cell r="V79">
            <v>2.4174053182917002E-2</v>
          </cell>
          <cell r="W79">
            <v>2.6257767087592705E-2</v>
          </cell>
          <cell r="X79">
            <v>2.6810724289715888E-2</v>
          </cell>
          <cell r="Y79">
            <v>2.556931681981622E-2</v>
          </cell>
          <cell r="Z79">
            <v>2.5124626121635095E-2</v>
          </cell>
          <cell r="AA79">
            <v>2.5600317523318119E-2</v>
          </cell>
          <cell r="AB79">
            <v>2.6791029966263147E-2</v>
          </cell>
          <cell r="AC79">
            <v>2.6294978252273626E-2</v>
          </cell>
          <cell r="AD79">
            <v>2.7021696252465484E-2</v>
          </cell>
          <cell r="AE79">
            <v>2.7761370348493797E-2</v>
          </cell>
          <cell r="AF79">
            <v>2.9110936270653028E-2</v>
          </cell>
          <cell r="AG79">
            <v>3.0053034767236298E-2</v>
          </cell>
          <cell r="AH79">
            <v>2.9411764705882353E-2</v>
          </cell>
          <cell r="AI79">
            <v>2.9169929522317933E-2</v>
          </cell>
          <cell r="AJ79">
            <v>3.0468749999999999E-2</v>
          </cell>
          <cell r="AK79">
            <v>3.3534802105673618E-2</v>
          </cell>
          <cell r="AL79">
            <v>3.5282651072124756E-2</v>
          </cell>
          <cell r="AM79">
            <v>3.4281262173743672E-2</v>
          </cell>
          <cell r="AN79">
            <v>3.6020249221183798E-2</v>
          </cell>
          <cell r="AO79">
            <v>3.7288793940570983E-2</v>
          </cell>
          <cell r="AP79">
            <v>3.7245392822502423E-2</v>
          </cell>
          <cell r="AQ79">
            <v>3.6821705426356592E-2</v>
          </cell>
          <cell r="AR79">
            <v>3.8111820468175663E-2</v>
          </cell>
          <cell r="AS79">
            <v>3.9783700270374665E-2</v>
          </cell>
          <cell r="AT79">
            <v>3.9211898783079006E-2</v>
          </cell>
          <cell r="AU79">
            <v>3.7543319214478246E-2</v>
          </cell>
          <cell r="AV79">
            <v>3.8801383019592781E-2</v>
          </cell>
          <cell r="AW79">
            <v>4.1258875455766647E-2</v>
          </cell>
          <cell r="AX79">
            <v>4.2353392104254504E-2</v>
          </cell>
          <cell r="AY79">
            <v>4.322050105182635E-2</v>
          </cell>
          <cell r="AZ79">
            <v>4.4508118433619868E-2</v>
          </cell>
          <cell r="BA79">
            <v>4.3933054393305436E-2</v>
          </cell>
          <cell r="BB79">
            <v>4.1935483870967745E-2</v>
          </cell>
          <cell r="BC79">
            <v>4.3733434305187432E-2</v>
          </cell>
          <cell r="BD79">
            <v>4.6296296296296294E-2</v>
          </cell>
          <cell r="BE79">
            <v>4.8877146631439897E-2</v>
          </cell>
          <cell r="BF79">
            <v>4.933157597439277E-2</v>
          </cell>
          <cell r="BG79">
            <v>4.9026946107784429E-2</v>
          </cell>
          <cell r="BH79">
            <v>5.7541899441340784E-2</v>
          </cell>
          <cell r="BI79">
            <v>5.8495821727019497E-2</v>
          </cell>
          <cell r="BJ79">
            <v>5.7460611677479144E-2</v>
          </cell>
          <cell r="BK79">
            <v>5.8736608792020688E-2</v>
          </cell>
          <cell r="BL79">
            <v>5.9778597785977862E-2</v>
          </cell>
          <cell r="BM79">
            <v>5.8737151248164463E-2</v>
          </cell>
          <cell r="BN79">
            <v>5.7069690872507774E-2</v>
          </cell>
          <cell r="BO79">
            <v>5.7867834976268712E-2</v>
          </cell>
          <cell r="BP79">
            <v>5.9048660470202297E-2</v>
          </cell>
          <cell r="BQ79">
            <v>6.2431743720422282E-2</v>
          </cell>
          <cell r="BR79">
            <v>6.2726613488034808E-2</v>
          </cell>
          <cell r="BS79">
            <v>5.9680028761459641E-2</v>
          </cell>
          <cell r="BT79">
            <v>5.9160989602007885E-2</v>
          </cell>
          <cell r="BU79">
            <v>5.7846813069094803E-2</v>
          </cell>
          <cell r="BV79">
            <v>5.7356608478802994E-2</v>
          </cell>
          <cell r="BW79">
            <v>5.3996447602131438E-2</v>
          </cell>
          <cell r="BX79">
            <v>5.3413512557481432E-2</v>
          </cell>
          <cell r="BY79">
            <v>5.1797040169133189E-2</v>
          </cell>
          <cell r="BZ79">
            <v>4.852320675105485E-2</v>
          </cell>
        </row>
        <row r="87">
          <cell r="N87">
            <v>54098</v>
          </cell>
          <cell r="O87">
            <v>55176</v>
          </cell>
          <cell r="P87">
            <v>59889</v>
          </cell>
          <cell r="Q87">
            <v>57347</v>
          </cell>
          <cell r="R87">
            <v>57695</v>
          </cell>
          <cell r="S87">
            <v>59524</v>
          </cell>
          <cell r="T87">
            <v>60980</v>
          </cell>
          <cell r="U87">
            <v>68552</v>
          </cell>
          <cell r="V87">
            <v>68643</v>
          </cell>
          <cell r="W87">
            <v>78628</v>
          </cell>
          <cell r="X87">
            <v>81038</v>
          </cell>
          <cell r="Y87">
            <v>75458</v>
          </cell>
          <cell r="Z87">
            <v>75539</v>
          </cell>
          <cell r="AA87">
            <v>75993</v>
          </cell>
          <cell r="AB87">
            <v>78031</v>
          </cell>
          <cell r="AC87">
            <v>78513</v>
          </cell>
          <cell r="AD87">
            <v>79255</v>
          </cell>
          <cell r="AE87">
            <v>82000</v>
          </cell>
          <cell r="AF87">
            <v>85834</v>
          </cell>
          <cell r="AG87">
            <v>88157</v>
          </cell>
          <cell r="AH87">
            <v>84045</v>
          </cell>
          <cell r="AI87">
            <v>87174</v>
          </cell>
          <cell r="AJ87">
            <v>93161</v>
          </cell>
          <cell r="AK87">
            <v>100676</v>
          </cell>
          <cell r="AL87">
            <v>107595</v>
          </cell>
          <cell r="AM87">
            <v>105429</v>
          </cell>
          <cell r="AN87">
            <v>108207</v>
          </cell>
          <cell r="AO87">
            <v>113852</v>
          </cell>
          <cell r="AP87">
            <v>115263</v>
          </cell>
          <cell r="AQ87">
            <v>112644</v>
          </cell>
          <cell r="AR87">
            <v>115955</v>
          </cell>
          <cell r="AS87">
            <v>122053</v>
          </cell>
          <cell r="AT87">
            <v>124144</v>
          </cell>
          <cell r="AU87">
            <v>118606</v>
          </cell>
          <cell r="AV87">
            <v>124301</v>
          </cell>
          <cell r="AW87">
            <v>134215</v>
          </cell>
          <cell r="AX87">
            <v>138453</v>
          </cell>
          <cell r="AY87">
            <v>144888</v>
          </cell>
          <cell r="AZ87">
            <v>151136</v>
          </cell>
          <cell r="BA87">
            <v>149651</v>
          </cell>
          <cell r="BB87">
            <v>146486</v>
          </cell>
          <cell r="BC87">
            <v>153190</v>
          </cell>
          <cell r="BD87">
            <v>163347</v>
          </cell>
          <cell r="BE87">
            <v>175118</v>
          </cell>
          <cell r="BF87">
            <v>176939</v>
          </cell>
          <cell r="BG87">
            <v>179617</v>
          </cell>
          <cell r="BH87">
            <v>213765</v>
          </cell>
          <cell r="BI87">
            <v>215701</v>
          </cell>
          <cell r="BJ87">
            <v>212289</v>
          </cell>
          <cell r="BK87">
            <v>218223</v>
          </cell>
          <cell r="BL87">
            <v>217759</v>
          </cell>
          <cell r="BM87">
            <v>217160</v>
          </cell>
          <cell r="BN87">
            <v>207631</v>
          </cell>
          <cell r="BO87">
            <v>210238</v>
          </cell>
          <cell r="BP87">
            <v>216367</v>
          </cell>
          <cell r="BQ87">
            <v>228355</v>
          </cell>
          <cell r="BR87">
            <v>228566</v>
          </cell>
          <cell r="BS87">
            <v>218454</v>
          </cell>
          <cell r="BT87">
            <v>220474</v>
          </cell>
          <cell r="BU87">
            <v>216062</v>
          </cell>
          <cell r="BV87">
            <v>214106</v>
          </cell>
          <cell r="BW87">
            <v>203864</v>
          </cell>
          <cell r="BX87">
            <v>200964</v>
          </cell>
          <cell r="BY87">
            <v>194936</v>
          </cell>
          <cell r="BZ87">
            <v>181234</v>
          </cell>
        </row>
        <row r="95">
          <cell r="N95">
            <v>1.0143033306565486E-2</v>
          </cell>
          <cell r="O95">
            <v>1.0346328999611094E-2</v>
          </cell>
          <cell r="P95">
            <v>1.1228541858843116E-2</v>
          </cell>
          <cell r="Q95">
            <v>1.0745457066514768E-2</v>
          </cell>
          <cell r="R95">
            <v>1.0804812959408211E-2</v>
          </cell>
          <cell r="S95">
            <v>1.1142125936497145E-2</v>
          </cell>
          <cell r="T95">
            <v>1.1408340773013306E-2</v>
          </cell>
          <cell r="U95">
            <v>1.2818065259718587E-2</v>
          </cell>
          <cell r="V95">
            <v>1.2826382027107628E-2</v>
          </cell>
          <cell r="W95">
            <v>1.4683648315529992E-2</v>
          </cell>
          <cell r="X95">
            <v>1.5124179408100706E-2</v>
          </cell>
          <cell r="Y95">
            <v>1.4070312029466021E-2</v>
          </cell>
          <cell r="Z95">
            <v>1.4051652504767189E-2</v>
          </cell>
          <cell r="AA95">
            <v>1.4109962755550785E-2</v>
          </cell>
          <cell r="AB95">
            <v>1.4513523275836734E-2</v>
          </cell>
          <cell r="AC95">
            <v>1.459409120819067E-2</v>
          </cell>
          <cell r="AD95">
            <v>1.4728204190462599E-2</v>
          </cell>
          <cell r="AE95">
            <v>1.5237265594644511E-2</v>
          </cell>
          <cell r="AF95">
            <v>1.5950136358669757E-2</v>
          </cell>
          <cell r="AG95">
            <v>1.6376915194564225E-2</v>
          </cell>
          <cell r="AH95">
            <v>1.5605972996068286E-2</v>
          </cell>
          <cell r="AI95">
            <v>1.6179515523975469E-2</v>
          </cell>
          <cell r="AJ95">
            <v>1.7278143031294876E-2</v>
          </cell>
          <cell r="AK95">
            <v>1.8660058899772708E-2</v>
          </cell>
          <cell r="AL95">
            <v>1.9936862433147722E-2</v>
          </cell>
          <cell r="AM95">
            <v>1.952683599469179E-2</v>
          </cell>
          <cell r="AN95">
            <v>2.0030836607262355E-2</v>
          </cell>
          <cell r="AO95">
            <v>2.1063611358868604E-2</v>
          </cell>
          <cell r="AP95">
            <v>2.1316731645312576E-2</v>
          </cell>
          <cell r="AQ95">
            <v>2.0839022051135192E-2</v>
          </cell>
          <cell r="AR95">
            <v>2.1444059678306742E-2</v>
          </cell>
          <cell r="AS95">
            <v>2.256216736409563E-2</v>
          </cell>
          <cell r="AT95">
            <v>2.2934154458234546E-2</v>
          </cell>
          <cell r="AU95">
            <v>2.1892542219459233E-2</v>
          </cell>
          <cell r="AV95">
            <v>2.2925253577454275E-2</v>
          </cell>
          <cell r="AW95">
            <v>2.4731703901349589E-2</v>
          </cell>
          <cell r="AX95">
            <v>2.5505535658987416E-2</v>
          </cell>
          <cell r="AY95">
            <v>2.6675754480986566E-2</v>
          </cell>
          <cell r="AZ95">
            <v>2.7806156851554721E-2</v>
          </cell>
          <cell r="BA95">
            <v>2.7517149606423728E-2</v>
          </cell>
          <cell r="BB95">
            <v>2.6965051977573977E-2</v>
          </cell>
          <cell r="BC95">
            <v>2.8179771453021422E-2</v>
          </cell>
          <cell r="BD95">
            <v>3.0019064799367522E-2</v>
          </cell>
          <cell r="BE95">
            <v>3.2169862931157693E-2</v>
          </cell>
          <cell r="BF95">
            <v>3.2487999165670273E-2</v>
          </cell>
          <cell r="BG95">
            <v>3.2941266658890619E-2</v>
          </cell>
          <cell r="BH95">
            <v>3.9140174061305967E-2</v>
          </cell>
          <cell r="BI95">
            <v>3.9449985258905557E-2</v>
          </cell>
          <cell r="BJ95">
            <v>3.8800574270943661E-2</v>
          </cell>
          <cell r="BK95">
            <v>3.9857194049739898E-2</v>
          </cell>
          <cell r="BL95">
            <v>3.974928773680652E-2</v>
          </cell>
          <cell r="BM95">
            <v>3.9608215002058293E-2</v>
          </cell>
          <cell r="BN95">
            <v>3.7819358288925901E-2</v>
          </cell>
          <cell r="BO95">
            <v>3.8260979708057065E-2</v>
          </cell>
          <cell r="BP95">
            <v>3.9340277114885129E-2</v>
          </cell>
          <cell r="BQ95">
            <v>4.1501252916019367E-2</v>
          </cell>
          <cell r="BR95">
            <v>4.1491769302669394E-2</v>
          </cell>
          <cell r="BS95">
            <v>3.9609270629805786E-2</v>
          </cell>
          <cell r="BT95">
            <v>3.9924212915856093E-2</v>
          </cell>
          <cell r="BU95">
            <v>3.9077146899123442E-2</v>
          </cell>
          <cell r="BV95">
            <v>3.8683713763716883E-2</v>
          </cell>
          <cell r="BW95">
            <v>3.68041563003179E-2</v>
          </cell>
          <cell r="BX95">
            <v>3.6251265188348238E-2</v>
          </cell>
          <cell r="BY95">
            <v>3.5130300514945013E-2</v>
          </cell>
          <cell r="BZ95">
            <v>3.2629876121554095E-2</v>
          </cell>
        </row>
        <row r="130">
          <cell r="N130">
            <v>1097.5914760914761</v>
          </cell>
          <cell r="O130">
            <v>1095.1919485370408</v>
          </cell>
          <cell r="P130">
            <v>1094.8206352501556</v>
          </cell>
          <cell r="Q130">
            <v>1093.2932284116794</v>
          </cell>
          <cell r="R130">
            <v>1090.8828996282527</v>
          </cell>
          <cell r="S130">
            <v>1091.246436686635</v>
          </cell>
          <cell r="T130">
            <v>1091.1071649803841</v>
          </cell>
          <cell r="U130">
            <v>1090.5856228052055</v>
          </cell>
          <cell r="V130">
            <v>1090.6401734104047</v>
          </cell>
          <cell r="W130">
            <v>1086.079044874434</v>
          </cell>
          <cell r="X130">
            <v>1084.9377055921052</v>
          </cell>
          <cell r="Y130">
            <v>1083.9411644116442</v>
          </cell>
          <cell r="Z130">
            <v>1084.121497238699</v>
          </cell>
          <cell r="AA130">
            <v>1081.4207739307535</v>
          </cell>
          <cell r="AB130">
            <v>1080.4247553017944</v>
          </cell>
          <cell r="AC130">
            <v>1076.3993908629441</v>
          </cell>
          <cell r="AD130">
            <v>1074.7855260490574</v>
          </cell>
          <cell r="AE130">
            <v>1073.2164844066424</v>
          </cell>
          <cell r="AF130">
            <v>1072.8448136142626</v>
          </cell>
          <cell r="AG130">
            <v>1072.2654921020655</v>
          </cell>
          <cell r="AH130">
            <v>1070.9884848484849</v>
          </cell>
          <cell r="AI130">
            <v>1068.9151038515829</v>
          </cell>
          <cell r="AJ130">
            <v>1067.4214343271556</v>
          </cell>
          <cell r="AK130">
            <v>1068.1038934839621</v>
          </cell>
          <cell r="AL130">
            <v>1068.7395433420893</v>
          </cell>
          <cell r="AM130">
            <v>1067.7200484066157</v>
          </cell>
          <cell r="AN130">
            <v>1069.2413653807312</v>
          </cell>
          <cell r="AO130">
            <v>1067.439782126286</v>
          </cell>
          <cell r="AP130">
            <v>1066.2699979850897</v>
          </cell>
          <cell r="AQ130">
            <v>1064.9480885311871</v>
          </cell>
          <cell r="AR130">
            <v>1064.2337087691069</v>
          </cell>
          <cell r="AS130">
            <v>1063.4710378117459</v>
          </cell>
          <cell r="AT130">
            <v>1063.312826698834</v>
          </cell>
          <cell r="AU130">
            <v>1060.0196039207842</v>
          </cell>
          <cell r="AV130">
            <v>1058.6952438049561</v>
          </cell>
          <cell r="AW130">
            <v>1059.3724979983988</v>
          </cell>
          <cell r="AX130">
            <v>1058.6147688613169</v>
          </cell>
          <cell r="AY130">
            <v>1056.6781930841496</v>
          </cell>
          <cell r="AZ130">
            <v>1056.4188324670131</v>
          </cell>
          <cell r="BA130">
            <v>1052.0811617266759</v>
          </cell>
          <cell r="BB130">
            <v>1046.9306793424441</v>
          </cell>
          <cell r="BC130">
            <v>1045.9273411205702</v>
          </cell>
          <cell r="BD130">
            <v>1045.7885872795721</v>
          </cell>
          <cell r="BE130">
            <v>1045.3222222222223</v>
          </cell>
          <cell r="BF130">
            <v>1043.6421073479896</v>
          </cell>
          <cell r="BG130">
            <v>1037.5889413616687</v>
          </cell>
          <cell r="BH130">
            <v>1036.9016004742145</v>
          </cell>
          <cell r="BI130">
            <v>1035.8988165680473</v>
          </cell>
          <cell r="BJ130">
            <v>1034.2175024582104</v>
          </cell>
          <cell r="BK130">
            <v>1031.5735871271586</v>
          </cell>
          <cell r="BL130">
            <v>1032.2906200941916</v>
          </cell>
          <cell r="BM130">
            <v>1026.8215678627146</v>
          </cell>
          <cell r="BN130">
            <v>1024.7218234723568</v>
          </cell>
          <cell r="BO130">
            <v>1023.9494284053478</v>
          </cell>
          <cell r="BP130">
            <v>1023.3426302537284</v>
          </cell>
          <cell r="BQ130">
            <v>1023.8806057076296</v>
          </cell>
          <cell r="BR130">
            <v>1021.3038684719536</v>
          </cell>
          <cell r="BS130">
            <v>1012.5731217740394</v>
          </cell>
          <cell r="BT130">
            <v>1010.258955792683</v>
          </cell>
          <cell r="BU130">
            <v>1006.8319120712526</v>
          </cell>
          <cell r="BV130">
            <v>1005.4191232048375</v>
          </cell>
          <cell r="BW130">
            <v>1001.7448366503943</v>
          </cell>
          <cell r="BX130">
            <v>998.25803437967113</v>
          </cell>
          <cell r="BY130">
            <v>994.79858788554441</v>
          </cell>
          <cell r="BZ130">
            <v>992.79397634885436</v>
          </cell>
        </row>
        <row r="138">
          <cell r="N138">
            <v>1086.6978402607988</v>
          </cell>
          <cell r="O138">
            <v>1083.9239837398375</v>
          </cell>
          <cell r="P138">
            <v>1082.9725888324874</v>
          </cell>
          <cell r="Q138">
            <v>1081.4305977710233</v>
          </cell>
          <cell r="R138">
            <v>1079.6097856854024</v>
          </cell>
          <cell r="S138">
            <v>1079.0240355483741</v>
          </cell>
          <cell r="T138">
            <v>1078.3159168852128</v>
          </cell>
          <cell r="U138">
            <v>1078.2413306451613</v>
          </cell>
          <cell r="V138">
            <v>1078.1031426269137</v>
          </cell>
          <cell r="W138">
            <v>1073.3213068751252</v>
          </cell>
          <cell r="X138">
            <v>1072.0638255302122</v>
          </cell>
          <cell r="Y138">
            <v>1071.2990411506194</v>
          </cell>
          <cell r="Z138">
            <v>1071.9459621136591</v>
          </cell>
          <cell r="AA138">
            <v>1068.8170271879342</v>
          </cell>
          <cell r="AB138">
            <v>1066.9644770787854</v>
          </cell>
          <cell r="AC138">
            <v>1063.6180308422302</v>
          </cell>
          <cell r="AD138">
            <v>1061.375147928994</v>
          </cell>
          <cell r="AE138">
            <v>1059.5674345343571</v>
          </cell>
          <cell r="AF138">
            <v>1058.4964594807238</v>
          </cell>
          <cell r="AG138">
            <v>1057.3569043409939</v>
          </cell>
          <cell r="AH138">
            <v>1055.9682352941177</v>
          </cell>
          <cell r="AI138">
            <v>1054.8010963194988</v>
          </cell>
          <cell r="AJ138">
            <v>1053.0939453125</v>
          </cell>
          <cell r="AK138">
            <v>1051.9140183271593</v>
          </cell>
          <cell r="AL138">
            <v>1052.0052631578947</v>
          </cell>
          <cell r="AM138">
            <v>1051.6527074405922</v>
          </cell>
          <cell r="AN138">
            <v>1051.7953660436137</v>
          </cell>
          <cell r="AO138">
            <v>1049.7477180034957</v>
          </cell>
          <cell r="AP138">
            <v>1048.9158098933074</v>
          </cell>
          <cell r="AQ138">
            <v>1047.5651162790698</v>
          </cell>
          <cell r="AR138">
            <v>1046.1065970207003</v>
          </cell>
          <cell r="AS138">
            <v>1044.7336809578987</v>
          </cell>
          <cell r="AT138">
            <v>1045.5982229090207</v>
          </cell>
          <cell r="AU138">
            <v>1043.0581440123219</v>
          </cell>
          <cell r="AV138">
            <v>1041.4928928159816</v>
          </cell>
          <cell r="AW138">
            <v>1041.4200729226636</v>
          </cell>
          <cell r="AX138">
            <v>1040.3125718666156</v>
          </cell>
          <cell r="AY138">
            <v>1038.7165806081468</v>
          </cell>
          <cell r="AZ138">
            <v>1038.2699140401146</v>
          </cell>
          <cell r="BA138">
            <v>1034.3216051730697</v>
          </cell>
          <cell r="BB138">
            <v>1030.823339658444</v>
          </cell>
          <cell r="BC138">
            <v>1029.1876183263914</v>
          </cell>
          <cell r="BD138">
            <v>1028.2392290249434</v>
          </cell>
          <cell r="BE138">
            <v>1027.2772221173807</v>
          </cell>
          <cell r="BF138">
            <v>1025.4731688947468</v>
          </cell>
          <cell r="BG138">
            <v>1020.3300898203593</v>
          </cell>
          <cell r="BH138">
            <v>1017.0435754189945</v>
          </cell>
          <cell r="BI138">
            <v>1015.3589600742804</v>
          </cell>
          <cell r="BJ138">
            <v>1014.1399443929564</v>
          </cell>
          <cell r="BK138">
            <v>1011.2896195049871</v>
          </cell>
          <cell r="BL138">
            <v>1010.7586715867159</v>
          </cell>
          <cell r="BM138">
            <v>1006.3694933920705</v>
          </cell>
          <cell r="BN138">
            <v>1004.2202304737516</v>
          </cell>
          <cell r="BO138">
            <v>1003.0742971887551</v>
          </cell>
          <cell r="BP138">
            <v>1002.3482777474029</v>
          </cell>
          <cell r="BQ138">
            <v>1001.5223880597015</v>
          </cell>
          <cell r="BR138">
            <v>998.6778462654097</v>
          </cell>
          <cell r="BS138">
            <v>991.41182815027867</v>
          </cell>
          <cell r="BT138">
            <v>990.01667264252421</v>
          </cell>
          <cell r="BU138">
            <v>987.16550615961432</v>
          </cell>
          <cell r="BV138">
            <v>985.88956180976129</v>
          </cell>
          <cell r="BW138">
            <v>983.86447602131443</v>
          </cell>
          <cell r="BX138">
            <v>980.48125221082421</v>
          </cell>
          <cell r="BY138">
            <v>977.61486962649758</v>
          </cell>
          <cell r="BZ138">
            <v>976.48294655414907</v>
          </cell>
        </row>
        <row r="181">
          <cell r="N181">
            <v>209750</v>
          </cell>
          <cell r="O181">
            <v>209104</v>
          </cell>
          <cell r="P181">
            <v>206173</v>
          </cell>
          <cell r="Q181">
            <v>204316</v>
          </cell>
          <cell r="R181">
            <v>205625</v>
          </cell>
          <cell r="S181">
            <v>200001</v>
          </cell>
          <cell r="T181">
            <v>194119</v>
          </cell>
          <cell r="U181">
            <v>189511</v>
          </cell>
          <cell r="V181">
            <v>187575</v>
          </cell>
          <cell r="W181">
            <v>196990</v>
          </cell>
          <cell r="X181">
            <v>195156</v>
          </cell>
          <cell r="Y181">
            <v>192327</v>
          </cell>
          <cell r="Z181">
            <v>185689</v>
          </cell>
          <cell r="AA181">
            <v>182530</v>
          </cell>
          <cell r="AB181">
            <v>185599</v>
          </cell>
          <cell r="AC181">
            <v>191092</v>
          </cell>
          <cell r="AD181">
            <v>193287</v>
          </cell>
          <cell r="AE181">
            <v>196065</v>
          </cell>
          <cell r="AF181">
            <v>197820</v>
          </cell>
          <cell r="AG181">
            <v>195195</v>
          </cell>
          <cell r="AH181">
            <v>194831</v>
          </cell>
          <cell r="AI181">
            <v>194274</v>
          </cell>
          <cell r="AJ181">
            <v>190011</v>
          </cell>
          <cell r="AK181">
            <v>180807</v>
          </cell>
          <cell r="AL181">
            <v>175884</v>
          </cell>
          <cell r="AM181">
            <v>173850</v>
          </cell>
          <cell r="AN181">
            <v>166162</v>
          </cell>
          <cell r="AO181">
            <v>159368</v>
          </cell>
          <cell r="AP181">
            <v>155044</v>
          </cell>
          <cell r="AQ181">
            <v>157600</v>
          </cell>
          <cell r="AR181">
            <v>149827</v>
          </cell>
          <cell r="AS181">
            <v>142999</v>
          </cell>
          <cell r="AT181">
            <v>140304</v>
          </cell>
          <cell r="AU181">
            <v>136933</v>
          </cell>
          <cell r="AV181">
            <v>125056</v>
          </cell>
          <cell r="AW181">
            <v>109310</v>
          </cell>
          <cell r="AX181">
            <v>89136</v>
          </cell>
          <cell r="AY181">
            <v>75594</v>
          </cell>
          <cell r="AZ181">
            <v>65796</v>
          </cell>
          <cell r="BA181">
            <v>65728</v>
          </cell>
          <cell r="BB181">
            <v>70452</v>
          </cell>
          <cell r="BC181">
            <v>61856</v>
          </cell>
          <cell r="BD181">
            <v>54931</v>
          </cell>
          <cell r="BE181">
            <v>53821</v>
          </cell>
          <cell r="BF181">
            <v>55436</v>
          </cell>
          <cell r="BG181">
            <v>63469</v>
          </cell>
          <cell r="BH181">
            <v>49099</v>
          </cell>
          <cell r="BI181">
            <v>45853</v>
          </cell>
          <cell r="BJ181">
            <v>43409</v>
          </cell>
          <cell r="BK181">
            <v>42972</v>
          </cell>
          <cell r="BL181">
            <v>35258</v>
          </cell>
          <cell r="BM181">
            <v>36705</v>
          </cell>
          <cell r="BN181">
            <v>31611</v>
          </cell>
          <cell r="BO181">
            <v>33788</v>
          </cell>
          <cell r="BP181">
            <v>27559</v>
          </cell>
          <cell r="BQ181">
            <v>22334</v>
          </cell>
          <cell r="BR181">
            <v>25120</v>
          </cell>
          <cell r="BS181">
            <v>36857</v>
          </cell>
          <cell r="BT181">
            <v>33328</v>
          </cell>
          <cell r="BU181">
            <v>37865</v>
          </cell>
          <cell r="BV181">
            <v>40677</v>
          </cell>
          <cell r="BW181">
            <v>43816</v>
          </cell>
          <cell r="BX181">
            <v>55038</v>
          </cell>
          <cell r="BY181">
            <v>61064</v>
          </cell>
          <cell r="BZ181">
            <v>61439</v>
          </cell>
        </row>
        <row r="189">
          <cell r="N189">
            <v>236860</v>
          </cell>
          <cell r="O189">
            <v>237166</v>
          </cell>
          <cell r="P189">
            <v>235377</v>
          </cell>
          <cell r="Q189">
            <v>234512</v>
          </cell>
          <cell r="R189">
            <v>236693</v>
          </cell>
          <cell r="S189">
            <v>235200</v>
          </cell>
          <cell r="T189">
            <v>232352</v>
          </cell>
          <cell r="U189">
            <v>226242</v>
          </cell>
          <cell r="V189">
            <v>222694</v>
          </cell>
          <cell r="W189">
            <v>231156</v>
          </cell>
          <cell r="X189">
            <v>228213</v>
          </cell>
          <cell r="Y189">
            <v>225229</v>
          </cell>
          <cell r="Z189">
            <v>217960</v>
          </cell>
          <cell r="AA189">
            <v>214992</v>
          </cell>
          <cell r="AB189">
            <v>219653</v>
          </cell>
          <cell r="AC189">
            <v>223354</v>
          </cell>
          <cell r="AD189">
            <v>226367</v>
          </cell>
          <cell r="AE189">
            <v>229535</v>
          </cell>
          <cell r="AF189">
            <v>232018</v>
          </cell>
          <cell r="AG189">
            <v>230745</v>
          </cell>
          <cell r="AH189">
            <v>229733</v>
          </cell>
          <cell r="AI189">
            <v>226857</v>
          </cell>
          <cell r="AJ189">
            <v>223692</v>
          </cell>
          <cell r="AK189">
            <v>219705</v>
          </cell>
          <cell r="AL189">
            <v>216373</v>
          </cell>
          <cell r="AM189">
            <v>213605</v>
          </cell>
          <cell r="AN189">
            <v>208024</v>
          </cell>
          <cell r="AO189">
            <v>202050</v>
          </cell>
          <cell r="AP189">
            <v>196400</v>
          </cell>
          <cell r="AQ189">
            <v>197734</v>
          </cell>
          <cell r="AR189">
            <v>192743</v>
          </cell>
          <cell r="AS189">
            <v>190821</v>
          </cell>
          <cell r="AT189">
            <v>182150</v>
          </cell>
          <cell r="AU189">
            <v>176436</v>
          </cell>
          <cell r="AV189">
            <v>162909</v>
          </cell>
          <cell r="AW189">
            <v>146249</v>
          </cell>
          <cell r="AX189">
            <v>126662</v>
          </cell>
          <cell r="AY189">
            <v>114925</v>
          </cell>
          <cell r="AZ189">
            <v>106869</v>
          </cell>
          <cell r="BA189">
            <v>104489</v>
          </cell>
          <cell r="BB189">
            <v>108051</v>
          </cell>
          <cell r="BC189">
            <v>100686</v>
          </cell>
          <cell r="BD189">
            <v>93750</v>
          </cell>
          <cell r="BE189">
            <v>92069</v>
          </cell>
          <cell r="BF189">
            <v>93983</v>
          </cell>
          <cell r="BG189">
            <v>100870</v>
          </cell>
          <cell r="BH189">
            <v>87405</v>
          </cell>
          <cell r="BI189">
            <v>85825</v>
          </cell>
          <cell r="BJ189">
            <v>82324</v>
          </cell>
          <cell r="BK189">
            <v>82422</v>
          </cell>
          <cell r="BL189">
            <v>75036</v>
          </cell>
          <cell r="BM189">
            <v>73099</v>
          </cell>
          <cell r="BN189">
            <v>67498</v>
          </cell>
          <cell r="BO189">
            <v>67374</v>
          </cell>
          <cell r="BP189">
            <v>60613</v>
          </cell>
          <cell r="BQ189">
            <v>57177</v>
          </cell>
          <cell r="BR189">
            <v>60387</v>
          </cell>
          <cell r="BS189">
            <v>73166</v>
          </cell>
          <cell r="BT189">
            <v>68756</v>
          </cell>
          <cell r="BU189">
            <v>72532</v>
          </cell>
          <cell r="BV189">
            <v>75010</v>
          </cell>
          <cell r="BW189">
            <v>73723</v>
          </cell>
          <cell r="BX189">
            <v>83940</v>
          </cell>
          <cell r="BY189">
            <v>90310</v>
          </cell>
          <cell r="BZ189">
            <v>88656</v>
          </cell>
        </row>
        <row r="197">
          <cell r="N197">
            <v>3.9729780666986778E-2</v>
          </cell>
          <cell r="O197">
            <v>3.9620063928999777E-2</v>
          </cell>
          <cell r="P197">
            <v>3.909418552373823E-2</v>
          </cell>
          <cell r="Q197">
            <v>3.8699781589703441E-2</v>
          </cell>
          <cell r="R197">
            <v>3.8928977452904218E-2</v>
          </cell>
          <cell r="S197">
            <v>3.7859445240750793E-2</v>
          </cell>
          <cell r="T197">
            <v>3.6735518046898771E-2</v>
          </cell>
          <cell r="U197">
            <v>3.589546408057543E-2</v>
          </cell>
          <cell r="V197">
            <v>3.5504984704889837E-2</v>
          </cell>
          <cell r="W197">
            <v>3.7335780562119655E-2</v>
          </cell>
          <cell r="X197">
            <v>3.6981416249000171E-2</v>
          </cell>
          <cell r="Y197">
            <v>3.6374141483678853E-2</v>
          </cell>
          <cell r="Z197">
            <v>3.5033875632750781E-2</v>
          </cell>
          <cell r="AA197">
            <v>3.437621474050883E-2</v>
          </cell>
          <cell r="AB197">
            <v>3.5029234280593603E-2</v>
          </cell>
          <cell r="AC197">
            <v>3.6046477191207307E-2</v>
          </cell>
          <cell r="AD197">
            <v>3.6456059195192986E-2</v>
          </cell>
          <cell r="AE197">
            <v>3.6996586309423284E-2</v>
          </cell>
          <cell r="AF197">
            <v>3.7355808505310673E-2</v>
          </cell>
          <cell r="AG197">
            <v>3.6865087886392187E-2</v>
          </cell>
          <cell r="AH197">
            <v>3.675090678997011E-2</v>
          </cell>
          <cell r="AI197">
            <v>3.6650285336980615E-2</v>
          </cell>
          <cell r="AJ197">
            <v>3.5860063261038598E-2</v>
          </cell>
          <cell r="AK197">
            <v>3.4149379999323839E-2</v>
          </cell>
          <cell r="AL197">
            <v>3.325347236402082E-2</v>
          </cell>
          <cell r="AM197">
            <v>3.2840576709617895E-2</v>
          </cell>
          <cell r="AN197">
            <v>3.1387955829199891E-2</v>
          </cell>
          <cell r="AO197">
            <v>3.0118880070848387E-2</v>
          </cell>
          <cell r="AP197">
            <v>2.9298372719957944E-2</v>
          </cell>
          <cell r="AQ197">
            <v>2.9776344885648256E-2</v>
          </cell>
          <cell r="AR197">
            <v>2.8315351222840211E-2</v>
          </cell>
          <cell r="AS197">
            <v>2.7044329180581354E-2</v>
          </cell>
          <cell r="AT197">
            <v>2.6527921211862236E-2</v>
          </cell>
          <cell r="AU197">
            <v>2.5841105498771662E-2</v>
          </cell>
          <cell r="AV197">
            <v>2.3605666673776657E-2</v>
          </cell>
          <cell r="AW197">
            <v>2.0653267518480904E-2</v>
          </cell>
          <cell r="AX197">
            <v>1.6850230382513993E-2</v>
          </cell>
          <cell r="AY197">
            <v>1.4299276977982472E-2</v>
          </cell>
          <cell r="AZ197">
            <v>1.2451442572177812E-2</v>
          </cell>
          <cell r="BA197">
            <v>1.2427743697450392E-2</v>
          </cell>
          <cell r="BB197">
            <v>1.3328154828467071E-2</v>
          </cell>
          <cell r="BC197">
            <v>1.1708545500559438E-2</v>
          </cell>
          <cell r="BD197">
            <v>1.0407353410652896E-2</v>
          </cell>
          <cell r="BE197">
            <v>1.0215768510658975E-2</v>
          </cell>
          <cell r="BF197">
            <v>1.0520464672201442E-2</v>
          </cell>
          <cell r="BG197">
            <v>1.2036539922894383E-2</v>
          </cell>
          <cell r="BH197">
            <v>9.3561842302590497E-3</v>
          </cell>
          <cell r="BI197">
            <v>8.730567190790111E-3</v>
          </cell>
          <cell r="BJ197">
            <v>8.2542371205454428E-3</v>
          </cell>
          <cell r="BK197">
            <v>8.1744009158250894E-3</v>
          </cell>
          <cell r="BL197">
            <v>6.7023371877443306E-3</v>
          </cell>
          <cell r="BM197">
            <v>6.970793694323147E-3</v>
          </cell>
          <cell r="BN197">
            <v>5.9841652751067165E-3</v>
          </cell>
          <cell r="BO197">
            <v>6.3936685499364852E-3</v>
          </cell>
          <cell r="BP197">
            <v>5.2160321967295274E-3</v>
          </cell>
          <cell r="BQ197">
            <v>4.2347292164271995E-3</v>
          </cell>
          <cell r="BR197">
            <v>4.7574487120703784E-3</v>
          </cell>
          <cell r="BS197">
            <v>6.958391623574367E-3</v>
          </cell>
          <cell r="BT197">
            <v>6.2861207215081406E-3</v>
          </cell>
          <cell r="BU197">
            <v>7.1267888964760742E-3</v>
          </cell>
          <cell r="BV197">
            <v>7.6450783152071976E-3</v>
          </cell>
          <cell r="BW197">
            <v>8.2124824259886004E-3</v>
          </cell>
          <cell r="BX197">
            <v>1.0301577280453226E-2</v>
          </cell>
          <cell r="BY197">
            <v>1.1405291663849461E-2</v>
          </cell>
          <cell r="BZ197">
            <v>1.1434764296526281E-2</v>
          </cell>
        </row>
        <row r="206">
          <cell r="N206">
            <v>4.440975394641393E-2</v>
          </cell>
          <cell r="O206">
            <v>4.4472188334090272E-2</v>
          </cell>
          <cell r="P206">
            <v>4.4130649987625711E-2</v>
          </cell>
          <cell r="Q206">
            <v>4.3941943389933409E-2</v>
          </cell>
          <cell r="R206">
            <v>4.4326607050891899E-2</v>
          </cell>
          <cell r="S206">
            <v>4.4026409855925819E-2</v>
          </cell>
          <cell r="T206">
            <v>4.3469183261580648E-2</v>
          </cell>
          <cell r="U206">
            <v>4.2303429812248404E-2</v>
          </cell>
          <cell r="V206">
            <v>4.1611793178397014E-2</v>
          </cell>
          <cell r="W206">
            <v>4.3167998804810634E-2</v>
          </cell>
          <cell r="X206">
            <v>4.2591554027257415E-2</v>
          </cell>
          <cell r="Y206">
            <v>4.1997433116231581E-2</v>
          </cell>
          <cell r="Z206">
            <v>4.0544595241385997E-2</v>
          </cell>
          <cell r="AA206">
            <v>3.9918533453625657E-2</v>
          </cell>
          <cell r="AB206">
            <v>4.085477474474717E-2</v>
          </cell>
          <cell r="AC206">
            <v>4.1517311116811471E-2</v>
          </cell>
          <cell r="AD206">
            <v>4.2066486631536774E-2</v>
          </cell>
          <cell r="AE206">
            <v>4.2652265344716188E-2</v>
          </cell>
          <cell r="AF206">
            <v>4.3114834886709696E-2</v>
          </cell>
          <cell r="AG206">
            <v>4.2865470655418424E-2</v>
          </cell>
          <cell r="AH206">
            <v>4.2658183048435432E-2</v>
          </cell>
          <cell r="AI206">
            <v>4.2104714171914824E-2</v>
          </cell>
          <cell r="AJ206">
            <v>4.1487128422370019E-2</v>
          </cell>
          <cell r="AK206">
            <v>4.0721803017348353E-2</v>
          </cell>
          <cell r="AL206">
            <v>4.0092929367047468E-2</v>
          </cell>
          <cell r="AM206">
            <v>3.9562452481254118E-2</v>
          </cell>
          <cell r="AN206">
            <v>3.8508550781272417E-2</v>
          </cell>
          <cell r="AO206">
            <v>3.7381009337204459E-2</v>
          </cell>
          <cell r="AP206">
            <v>3.6322203093268356E-2</v>
          </cell>
          <cell r="AQ206">
            <v>3.658058295390048E-2</v>
          </cell>
          <cell r="AR206">
            <v>3.5644796641592653E-2</v>
          </cell>
          <cell r="AS206">
            <v>3.5274309837399258E-2</v>
          </cell>
          <cell r="AT206">
            <v>3.3650085663160703E-2</v>
          </cell>
          <cell r="AU206">
            <v>3.2566923924864759E-2</v>
          </cell>
          <cell r="AV206">
            <v>3.0045857515623352E-2</v>
          </cell>
          <cell r="AW206">
            <v>2.6949200639783004E-2</v>
          </cell>
          <cell r="AX206">
            <v>2.3333421143916448E-2</v>
          </cell>
          <cell r="AY206">
            <v>2.1159178701668745E-2</v>
          </cell>
          <cell r="AZ206">
            <v>1.9661868625402298E-2</v>
          </cell>
          <cell r="BA206">
            <v>1.9212965133715169E-2</v>
          </cell>
          <cell r="BB206">
            <v>1.9889961028554577E-2</v>
          </cell>
          <cell r="BC206">
            <v>1.8521499239629969E-2</v>
          </cell>
          <cell r="BD206">
            <v>1.7228888959948483E-2</v>
          </cell>
          <cell r="BE206">
            <v>1.6913436141394702E-2</v>
          </cell>
          <cell r="BF206">
            <v>1.7256340465285715E-2</v>
          </cell>
          <cell r="BG206">
            <v>1.8499282183102362E-2</v>
          </cell>
          <cell r="BH206">
            <v>1.6003774770558546E-2</v>
          </cell>
          <cell r="BI206">
            <v>1.5696705091054607E-2</v>
          </cell>
          <cell r="BJ206">
            <v>1.5046556704686376E-2</v>
          </cell>
          <cell r="BK206">
            <v>1.5053911127459808E-2</v>
          </cell>
          <cell r="BL206">
            <v>1.3696919781129661E-2</v>
          </cell>
          <cell r="BM206">
            <v>1.3332662131310827E-2</v>
          </cell>
          <cell r="BN206">
            <v>1.2294556428403854E-2</v>
          </cell>
          <cell r="BO206">
            <v>1.2261319299320944E-2</v>
          </cell>
          <cell r="BP206">
            <v>1.1020775888950405E-2</v>
          </cell>
          <cell r="BQ206">
            <v>1.039135178988522E-2</v>
          </cell>
          <cell r="BR206">
            <v>1.0962100543739211E-2</v>
          </cell>
          <cell r="BS206">
            <v>1.3266188281745221E-2</v>
          </cell>
          <cell r="BT206">
            <v>1.2450580037748675E-2</v>
          </cell>
          <cell r="BU206">
            <v>1.3118195790500973E-2</v>
          </cell>
          <cell r="BV206">
            <v>1.3552471063008059E-2</v>
          </cell>
          <cell r="BW206">
            <v>1.3309425964997923E-2</v>
          </cell>
          <cell r="BX206">
            <v>1.5141673135038867E-2</v>
          </cell>
          <cell r="BY206">
            <v>1.6275174618873293E-2</v>
          </cell>
          <cell r="BZ206">
            <v>1.5961874137482481E-2</v>
          </cell>
        </row>
        <row r="215">
          <cell r="N215">
            <v>639</v>
          </cell>
          <cell r="O215">
            <v>651</v>
          </cell>
          <cell r="P215">
            <v>653</v>
          </cell>
          <cell r="Q215">
            <v>656</v>
          </cell>
          <cell r="R215">
            <v>675</v>
          </cell>
          <cell r="S215">
            <v>676</v>
          </cell>
          <cell r="T215">
            <v>681</v>
          </cell>
          <cell r="U215">
            <v>691</v>
          </cell>
          <cell r="V215">
            <v>692</v>
          </cell>
          <cell r="W215">
            <v>713</v>
          </cell>
          <cell r="X215">
            <v>716</v>
          </cell>
          <cell r="Y215">
            <v>723</v>
          </cell>
          <cell r="Z215">
            <v>727</v>
          </cell>
          <cell r="AA215">
            <v>732</v>
          </cell>
          <cell r="AB215">
            <v>739</v>
          </cell>
          <cell r="AC215">
            <v>752</v>
          </cell>
          <cell r="AD215">
            <v>760</v>
          </cell>
          <cell r="AE215">
            <v>767</v>
          </cell>
          <cell r="AF215">
            <v>769</v>
          </cell>
          <cell r="AG215">
            <v>773</v>
          </cell>
          <cell r="AH215">
            <v>778</v>
          </cell>
          <cell r="AI215">
            <v>786</v>
          </cell>
          <cell r="AJ215">
            <v>798</v>
          </cell>
          <cell r="AK215">
            <v>803</v>
          </cell>
          <cell r="AL215">
            <v>805</v>
          </cell>
          <cell r="AM215">
            <v>810</v>
          </cell>
          <cell r="AN215">
            <v>815</v>
          </cell>
          <cell r="AO215">
            <v>833</v>
          </cell>
          <cell r="AP215">
            <v>832</v>
          </cell>
          <cell r="AQ215">
            <v>831</v>
          </cell>
          <cell r="AR215">
            <v>831</v>
          </cell>
          <cell r="AS215">
            <v>828</v>
          </cell>
          <cell r="AT215">
            <v>827</v>
          </cell>
          <cell r="AU215">
            <v>838</v>
          </cell>
          <cell r="AV215">
            <v>854</v>
          </cell>
          <cell r="AW215">
            <v>856</v>
          </cell>
          <cell r="AX215">
            <v>863</v>
          </cell>
          <cell r="AY215">
            <v>872</v>
          </cell>
          <cell r="AZ215">
            <v>886</v>
          </cell>
          <cell r="BA215">
            <v>918</v>
          </cell>
          <cell r="BB215">
            <v>937</v>
          </cell>
          <cell r="BC215">
            <v>948</v>
          </cell>
          <cell r="BD215">
            <v>953</v>
          </cell>
          <cell r="BE215">
            <v>955</v>
          </cell>
          <cell r="BF215">
            <v>970</v>
          </cell>
          <cell r="BG215">
            <v>1005</v>
          </cell>
          <cell r="BH215">
            <v>1034</v>
          </cell>
          <cell r="BI215">
            <v>1044</v>
          </cell>
          <cell r="BJ215">
            <v>1056</v>
          </cell>
          <cell r="BK215">
            <v>1078</v>
          </cell>
          <cell r="BL215">
            <v>1096</v>
          </cell>
          <cell r="BM215">
            <v>1114</v>
          </cell>
          <cell r="BN215">
            <v>1135</v>
          </cell>
          <cell r="BO215">
            <v>1149</v>
          </cell>
          <cell r="BP215">
            <v>1156</v>
          </cell>
          <cell r="BQ215">
            <v>1163</v>
          </cell>
          <cell r="BR215">
            <v>1176</v>
          </cell>
          <cell r="BS215">
            <v>1212</v>
          </cell>
          <cell r="BT215">
            <v>1221</v>
          </cell>
          <cell r="BU215">
            <v>1231</v>
          </cell>
          <cell r="BV215">
            <v>1234</v>
          </cell>
          <cell r="BW215">
            <v>1249</v>
          </cell>
          <cell r="BX215">
            <v>1252</v>
          </cell>
          <cell r="BY215">
            <v>1256</v>
          </cell>
          <cell r="BZ215">
            <v>1263</v>
          </cell>
        </row>
        <row r="224">
          <cell r="N224">
            <v>610</v>
          </cell>
          <cell r="O224">
            <v>619</v>
          </cell>
          <cell r="P224">
            <v>618</v>
          </cell>
          <cell r="Q224">
            <v>620</v>
          </cell>
          <cell r="R224">
            <v>638</v>
          </cell>
          <cell r="S224">
            <v>638</v>
          </cell>
          <cell r="T224">
            <v>640</v>
          </cell>
          <cell r="U224">
            <v>648</v>
          </cell>
          <cell r="V224">
            <v>649</v>
          </cell>
          <cell r="W224">
            <v>667</v>
          </cell>
          <cell r="X224">
            <v>671</v>
          </cell>
          <cell r="Y224">
            <v>681</v>
          </cell>
          <cell r="Z224">
            <v>684</v>
          </cell>
          <cell r="AA224">
            <v>688</v>
          </cell>
          <cell r="AB224">
            <v>690</v>
          </cell>
          <cell r="AC224">
            <v>701</v>
          </cell>
          <cell r="AD224">
            <v>706</v>
          </cell>
          <cell r="AE224">
            <v>712</v>
          </cell>
          <cell r="AF224">
            <v>710</v>
          </cell>
          <cell r="AG224">
            <v>710</v>
          </cell>
          <cell r="AH224">
            <v>717</v>
          </cell>
          <cell r="AI224">
            <v>728</v>
          </cell>
          <cell r="AJ224">
            <v>731</v>
          </cell>
          <cell r="AK224">
            <v>726</v>
          </cell>
          <cell r="AL224">
            <v>721</v>
          </cell>
          <cell r="AM224">
            <v>731</v>
          </cell>
          <cell r="AN224">
            <v>728</v>
          </cell>
          <cell r="AO224">
            <v>743</v>
          </cell>
          <cell r="AP224">
            <v>745</v>
          </cell>
          <cell r="AQ224">
            <v>748</v>
          </cell>
          <cell r="AR224">
            <v>748</v>
          </cell>
          <cell r="AS224">
            <v>741</v>
          </cell>
          <cell r="AT224">
            <v>742</v>
          </cell>
          <cell r="AU224">
            <v>758</v>
          </cell>
          <cell r="AV224">
            <v>770</v>
          </cell>
          <cell r="AW224">
            <v>772</v>
          </cell>
          <cell r="AX224">
            <v>777</v>
          </cell>
          <cell r="AY224">
            <v>785</v>
          </cell>
          <cell r="AZ224">
            <v>788</v>
          </cell>
          <cell r="BA224">
            <v>811</v>
          </cell>
          <cell r="BB224">
            <v>834</v>
          </cell>
          <cell r="BC224">
            <v>841</v>
          </cell>
          <cell r="BD224">
            <v>841</v>
          </cell>
          <cell r="BE224">
            <v>837</v>
          </cell>
          <cell r="BF224">
            <v>847</v>
          </cell>
          <cell r="BG224">
            <v>878</v>
          </cell>
          <cell r="BH224">
            <v>887</v>
          </cell>
          <cell r="BI224">
            <v>896</v>
          </cell>
          <cell r="BJ224">
            <v>907</v>
          </cell>
          <cell r="BK224">
            <v>917</v>
          </cell>
          <cell r="BL224">
            <v>926</v>
          </cell>
          <cell r="BM224">
            <v>946</v>
          </cell>
          <cell r="BN224">
            <v>967</v>
          </cell>
          <cell r="BO224">
            <v>975</v>
          </cell>
          <cell r="BP224">
            <v>982</v>
          </cell>
          <cell r="BQ224">
            <v>981</v>
          </cell>
          <cell r="BR224">
            <v>989</v>
          </cell>
          <cell r="BS224">
            <v>1029</v>
          </cell>
          <cell r="BT224">
            <v>1039</v>
          </cell>
          <cell r="BU224">
            <v>1052</v>
          </cell>
          <cell r="BV224">
            <v>1056</v>
          </cell>
          <cell r="BW224">
            <v>1082</v>
          </cell>
          <cell r="BX224">
            <v>1091</v>
          </cell>
          <cell r="BY224">
            <v>1105</v>
          </cell>
          <cell r="BZ224">
            <v>1116</v>
          </cell>
        </row>
        <row r="232">
          <cell r="BN232">
            <v>0.20724346076458752</v>
          </cell>
          <cell r="BO232">
            <v>0.20920043811610076</v>
          </cell>
          <cell r="BP232">
            <v>0.21031529068707855</v>
          </cell>
          <cell r="BQ232">
            <v>0.21113942482708409</v>
          </cell>
          <cell r="BR232">
            <v>0.21283538796229151</v>
          </cell>
          <cell r="BS232">
            <v>0.21732877943555634</v>
          </cell>
          <cell r="BT232">
            <v>0.2185371100752958</v>
          </cell>
          <cell r="BU232">
            <v>0.21942510266023924</v>
          </cell>
          <cell r="BV232">
            <v>0.21962949768436052</v>
          </cell>
          <cell r="BW232">
            <v>0.22166962699822379</v>
          </cell>
          <cell r="BX232">
            <v>0.2212592854616201</v>
          </cell>
          <cell r="BY232">
            <v>0.22110641296687808</v>
          </cell>
          <cell r="BZ232">
            <v>0.22151898734177214</v>
          </cell>
        </row>
        <row r="241">
          <cell r="BN241">
            <v>0.18758486905916585</v>
          </cell>
          <cell r="BO241">
            <v>0.18891687657430731</v>
          </cell>
          <cell r="BP241">
            <v>0.19019949641681194</v>
          </cell>
          <cell r="BQ241">
            <v>0.19044845661036691</v>
          </cell>
          <cell r="BR241">
            <v>0.19129593810444875</v>
          </cell>
          <cell r="BS241">
            <v>0.19671190976868669</v>
          </cell>
          <cell r="BT241">
            <v>0.19798018292682926</v>
          </cell>
          <cell r="BU241">
            <v>0.19935569452340346</v>
          </cell>
          <cell r="BV241">
            <v>0.19954648526077098</v>
          </cell>
          <cell r="BW241">
            <v>0.2031543372136688</v>
          </cell>
          <cell r="BX241">
            <v>0.2038490284005979</v>
          </cell>
          <cell r="BY241">
            <v>0.20531400966183574</v>
          </cell>
          <cell r="BZ241">
            <v>0.20620842572062084</v>
          </cell>
        </row>
        <row r="250">
          <cell r="N250">
            <v>4271</v>
          </cell>
          <cell r="O250">
            <v>4272</v>
          </cell>
          <cell r="P250">
            <v>4275</v>
          </cell>
          <cell r="Q250">
            <v>4282</v>
          </cell>
          <cell r="R250">
            <v>4273</v>
          </cell>
          <cell r="S250">
            <v>4276</v>
          </cell>
          <cell r="T250">
            <v>4278</v>
          </cell>
          <cell r="U250">
            <v>4271</v>
          </cell>
          <cell r="V250">
            <v>4274</v>
          </cell>
          <cell r="W250">
            <v>4278</v>
          </cell>
          <cell r="X250">
            <v>4283</v>
          </cell>
          <cell r="Y250">
            <v>4283</v>
          </cell>
          <cell r="Z250">
            <v>4288</v>
          </cell>
          <cell r="AA250">
            <v>4308</v>
          </cell>
          <cell r="AB250">
            <v>4302</v>
          </cell>
          <cell r="AC250">
            <v>4308</v>
          </cell>
          <cell r="AD250">
            <v>4314</v>
          </cell>
          <cell r="AE250">
            <v>4312</v>
          </cell>
          <cell r="AF250">
            <v>4315</v>
          </cell>
          <cell r="AG250">
            <v>4319</v>
          </cell>
          <cell r="AH250">
            <v>4323</v>
          </cell>
          <cell r="AI250">
            <v>4323</v>
          </cell>
          <cell r="AJ250">
            <v>4323</v>
          </cell>
          <cell r="AK250">
            <v>4327</v>
          </cell>
          <cell r="AL250">
            <v>4326</v>
          </cell>
          <cell r="AM250">
            <v>4324</v>
          </cell>
          <cell r="AN250">
            <v>4321</v>
          </cell>
          <cell r="AO250">
            <v>4316</v>
          </cell>
          <cell r="AP250">
            <v>4323</v>
          </cell>
          <cell r="AQ250">
            <v>4329</v>
          </cell>
          <cell r="AR250">
            <v>4338</v>
          </cell>
          <cell r="AS250">
            <v>4351</v>
          </cell>
          <cell r="AT250">
            <v>4351</v>
          </cell>
          <cell r="AU250">
            <v>4358</v>
          </cell>
          <cell r="AV250">
            <v>4354</v>
          </cell>
          <cell r="AW250">
            <v>4358</v>
          </cell>
          <cell r="AX250">
            <v>4359</v>
          </cell>
          <cell r="AY250">
            <v>4361</v>
          </cell>
          <cell r="AZ250">
            <v>4353</v>
          </cell>
          <cell r="BA250">
            <v>4344</v>
          </cell>
          <cell r="BB250">
            <v>4337</v>
          </cell>
          <cell r="BC250">
            <v>4338</v>
          </cell>
          <cell r="BD250">
            <v>4342</v>
          </cell>
          <cell r="BE250">
            <v>4347</v>
          </cell>
          <cell r="BF250">
            <v>4344</v>
          </cell>
          <cell r="BG250">
            <v>4343</v>
          </cell>
          <cell r="BH250">
            <v>4339</v>
          </cell>
          <cell r="BI250">
            <v>4344</v>
          </cell>
          <cell r="BJ250">
            <v>4342</v>
          </cell>
          <cell r="BK250">
            <v>4339</v>
          </cell>
          <cell r="BL250">
            <v>4327</v>
          </cell>
          <cell r="BM250">
            <v>4338</v>
          </cell>
          <cell r="BN250">
            <v>4334</v>
          </cell>
          <cell r="BO250">
            <v>4332</v>
          </cell>
          <cell r="BP250">
            <v>4333</v>
          </cell>
          <cell r="BQ250">
            <v>4334</v>
          </cell>
          <cell r="BR250">
            <v>4342</v>
          </cell>
          <cell r="BS250">
            <v>4354</v>
          </cell>
          <cell r="BT250">
            <v>4359</v>
          </cell>
          <cell r="BU250">
            <v>4372</v>
          </cell>
          <cell r="BV250">
            <v>4381</v>
          </cell>
          <cell r="BW250">
            <v>4382</v>
          </cell>
          <cell r="BX250">
            <v>4403</v>
          </cell>
          <cell r="BY250">
            <v>4421</v>
          </cell>
          <cell r="BZ250">
            <v>4421</v>
          </cell>
        </row>
        <row r="259">
          <cell r="N259">
            <v>4200</v>
          </cell>
          <cell r="O259">
            <v>4200</v>
          </cell>
          <cell r="P259">
            <v>4199</v>
          </cell>
          <cell r="Q259">
            <v>4209</v>
          </cell>
          <cell r="R259">
            <v>4204</v>
          </cell>
          <cell r="S259">
            <v>4203</v>
          </cell>
          <cell r="T259">
            <v>4203</v>
          </cell>
          <cell r="U259">
            <v>4193</v>
          </cell>
          <cell r="V259">
            <v>4195</v>
          </cell>
          <cell r="W259">
            <v>4191</v>
          </cell>
          <cell r="X259">
            <v>4193</v>
          </cell>
          <cell r="Y259">
            <v>4197</v>
          </cell>
          <cell r="Z259">
            <v>4205</v>
          </cell>
          <cell r="AA259">
            <v>4222</v>
          </cell>
          <cell r="AB259">
            <v>4214</v>
          </cell>
          <cell r="AC259">
            <v>4224</v>
          </cell>
          <cell r="AD259">
            <v>4227</v>
          </cell>
          <cell r="AE259">
            <v>4226</v>
          </cell>
          <cell r="AF259">
            <v>4226</v>
          </cell>
          <cell r="AG259">
            <v>4228</v>
          </cell>
          <cell r="AH259">
            <v>4233</v>
          </cell>
          <cell r="AI259">
            <v>4231</v>
          </cell>
          <cell r="AJ259">
            <v>4233</v>
          </cell>
          <cell r="AK259">
            <v>4231</v>
          </cell>
          <cell r="AL259">
            <v>4228</v>
          </cell>
          <cell r="AM259">
            <v>4227</v>
          </cell>
          <cell r="AN259">
            <v>4223</v>
          </cell>
          <cell r="AO259">
            <v>4214</v>
          </cell>
          <cell r="AP259">
            <v>4218</v>
          </cell>
          <cell r="AQ259">
            <v>4222</v>
          </cell>
          <cell r="AR259">
            <v>4224</v>
          </cell>
          <cell r="AS259">
            <v>4231</v>
          </cell>
          <cell r="AT259">
            <v>4232</v>
          </cell>
          <cell r="AU259">
            <v>4241</v>
          </cell>
          <cell r="AV259">
            <v>4234</v>
          </cell>
          <cell r="AW259">
            <v>4224</v>
          </cell>
          <cell r="AX259">
            <v>4220</v>
          </cell>
          <cell r="AY259">
            <v>4218</v>
          </cell>
          <cell r="AZ259">
            <v>4214</v>
          </cell>
          <cell r="BA259">
            <v>4216</v>
          </cell>
          <cell r="BB259">
            <v>4215</v>
          </cell>
          <cell r="BC259">
            <v>4210</v>
          </cell>
          <cell r="BD259">
            <v>4206</v>
          </cell>
          <cell r="BE259">
            <v>4203</v>
          </cell>
          <cell r="BF259">
            <v>4202</v>
          </cell>
          <cell r="BG259">
            <v>4204</v>
          </cell>
          <cell r="BH259">
            <v>4174</v>
          </cell>
          <cell r="BI259">
            <v>4174</v>
          </cell>
          <cell r="BJ259">
            <v>4178</v>
          </cell>
          <cell r="BK259">
            <v>4179</v>
          </cell>
          <cell r="BL259">
            <v>4170</v>
          </cell>
          <cell r="BM259">
            <v>4182</v>
          </cell>
          <cell r="BN259">
            <v>4188</v>
          </cell>
          <cell r="BO259">
            <v>4186</v>
          </cell>
          <cell r="BP259">
            <v>4181</v>
          </cell>
          <cell r="BQ259">
            <v>4170</v>
          </cell>
          <cell r="BR259">
            <v>4181</v>
          </cell>
          <cell r="BS259">
            <v>4202</v>
          </cell>
          <cell r="BT259">
            <v>4209</v>
          </cell>
          <cell r="BU259">
            <v>4225</v>
          </cell>
          <cell r="BV259">
            <v>4236</v>
          </cell>
          <cell r="BW259">
            <v>4244</v>
          </cell>
          <cell r="BX259">
            <v>4261</v>
          </cell>
          <cell r="BY259">
            <v>4277</v>
          </cell>
          <cell r="BZ259">
            <v>4296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E61EA-924B-424B-AF38-AD3479731366}">
  <dimension ref="A1:BN32"/>
  <sheetViews>
    <sheetView tabSelected="1" zoomScale="90" zoomScaleNormal="90" workbookViewId="0">
      <pane xSplit="1" topLeftCell="BA1" activePane="topRight" state="frozen"/>
      <selection pane="topRight" activeCell="BN20" sqref="BN20"/>
    </sheetView>
  </sheetViews>
  <sheetFormatPr baseColWidth="10" defaultColWidth="11.42578125" defaultRowHeight="15" x14ac:dyDescent="0.25"/>
  <cols>
    <col min="1" max="1" width="61.140625" bestFit="1" customWidth="1"/>
    <col min="2" max="2" width="16.42578125" customWidth="1"/>
  </cols>
  <sheetData>
    <row r="1" spans="1:66" x14ac:dyDescent="0.25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6" x14ac:dyDescent="0.25">
      <c r="B2">
        <v>2018</v>
      </c>
      <c r="C2" s="3">
        <v>2019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>
        <v>2020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>
        <v>2021</v>
      </c>
      <c r="AB2" s="4"/>
      <c r="AC2" s="4"/>
      <c r="AD2" s="4"/>
      <c r="AE2" s="4"/>
      <c r="AF2" s="4"/>
      <c r="AG2" s="4"/>
      <c r="AH2" s="4"/>
      <c r="AI2" s="1"/>
      <c r="AJ2" s="1"/>
      <c r="AK2" s="1"/>
      <c r="AL2" s="1"/>
      <c r="AM2" s="1">
        <v>2022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>
        <v>2023</v>
      </c>
      <c r="AZ2" s="1"/>
      <c r="BK2" s="1">
        <v>2024</v>
      </c>
    </row>
    <row r="3" spans="1:66" x14ac:dyDescent="0.25">
      <c r="B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</v>
      </c>
      <c r="O3" s="1" t="s">
        <v>2</v>
      </c>
      <c r="P3" s="1" t="s">
        <v>3</v>
      </c>
      <c r="Q3" s="1" t="s">
        <v>4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9</v>
      </c>
      <c r="W3" s="1" t="s">
        <v>10</v>
      </c>
      <c r="X3" s="1" t="s">
        <v>11</v>
      </c>
      <c r="Y3" s="1" t="s">
        <v>12</v>
      </c>
      <c r="Z3" s="1" t="s">
        <v>1</v>
      </c>
      <c r="AA3" s="1" t="s">
        <v>2</v>
      </c>
      <c r="AB3" s="1" t="s">
        <v>3</v>
      </c>
      <c r="AC3" s="1" t="s">
        <v>4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</v>
      </c>
      <c r="AM3" s="1" t="s">
        <v>2</v>
      </c>
      <c r="AN3" s="1" t="s">
        <v>3</v>
      </c>
      <c r="AO3" s="1" t="s">
        <v>4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9</v>
      </c>
      <c r="AU3" s="1" t="s">
        <v>10</v>
      </c>
      <c r="AV3" s="1" t="s">
        <v>11</v>
      </c>
      <c r="AW3" s="1" t="s">
        <v>12</v>
      </c>
      <c r="AX3" s="1" t="s">
        <v>1</v>
      </c>
      <c r="AY3" s="1" t="s">
        <v>13</v>
      </c>
      <c r="AZ3" s="1" t="s">
        <v>3</v>
      </c>
      <c r="BA3" s="1" t="s">
        <v>4</v>
      </c>
      <c r="BB3" s="1" t="s">
        <v>5</v>
      </c>
      <c r="BC3" s="1" t="s">
        <v>6</v>
      </c>
      <c r="BD3" s="1" t="s">
        <v>14</v>
      </c>
      <c r="BE3" s="1" t="s">
        <v>15</v>
      </c>
      <c r="BF3" s="1" t="s">
        <v>9</v>
      </c>
      <c r="BG3" s="1" t="s">
        <v>16</v>
      </c>
      <c r="BH3" s="5" t="s">
        <v>11</v>
      </c>
      <c r="BI3" s="5" t="s">
        <v>17</v>
      </c>
      <c r="BJ3" s="1" t="s">
        <v>1</v>
      </c>
      <c r="BK3" s="1" t="s">
        <v>2</v>
      </c>
      <c r="BL3" s="1" t="s">
        <v>3</v>
      </c>
      <c r="BM3" s="1" t="s">
        <v>4</v>
      </c>
      <c r="BN3" s="1" t="s">
        <v>5</v>
      </c>
    </row>
    <row r="4" spans="1:66" x14ac:dyDescent="0.25">
      <c r="A4" s="2" t="s">
        <v>18</v>
      </c>
      <c r="B4" s="6">
        <f>[1]Fastlegeordningen_datasett_PBI!N6</f>
        <v>4783</v>
      </c>
      <c r="C4" s="6">
        <f>[1]Fastlegeordningen_datasett_PBI!O6</f>
        <v>4793</v>
      </c>
      <c r="D4" s="6">
        <f>[1]Fastlegeordningen_datasett_PBI!P6</f>
        <v>4792</v>
      </c>
      <c r="E4" s="6">
        <f>[1]Fastlegeordningen_datasett_PBI!Q6</f>
        <v>4808</v>
      </c>
      <c r="F4" s="6">
        <f>[1]Fastlegeordningen_datasett_PBI!R6</f>
        <v>4819</v>
      </c>
      <c r="G4" s="6">
        <f>[1]Fastlegeordningen_datasett_PBI!S6</f>
        <v>4818</v>
      </c>
      <c r="H4" s="6">
        <f>[1]Fastlegeordningen_datasett_PBI!T6</f>
        <v>4819</v>
      </c>
      <c r="I4" s="6">
        <f>[1]Fastlegeordningen_datasett_PBI!U6</f>
        <v>4816</v>
      </c>
      <c r="J4" s="6">
        <f>[1]Fastlegeordningen_datasett_PBI!V6</f>
        <v>4815</v>
      </c>
      <c r="K4" s="6">
        <f>[1]Fastlegeordningen_datasett_PBI!W6</f>
        <v>4831</v>
      </c>
      <c r="L4" s="6">
        <f>[1]Fastlegeordningen_datasett_PBI!X6</f>
        <v>4837</v>
      </c>
      <c r="M4" s="6">
        <f>[1]Fastlegeordningen_datasett_PBI!Y6</f>
        <v>4853</v>
      </c>
      <c r="N4" s="6">
        <f>[1]Fastlegeordningen_datasett_PBI!Z6</f>
        <v>4857</v>
      </c>
      <c r="O4" s="6">
        <f>[1]Fastlegeordningen_datasett_PBI!AA6</f>
        <v>4874</v>
      </c>
      <c r="P4" s="6">
        <f>[1]Fastlegeordningen_datasett_PBI!AB6</f>
        <v>4886</v>
      </c>
      <c r="Q4" s="6">
        <f>[1]Fastlegeordningen_datasett_PBI!AC6</f>
        <v>4907</v>
      </c>
      <c r="R4" s="6">
        <f>[1]Fastlegeordningen_datasett_PBI!AD6</f>
        <v>4918</v>
      </c>
      <c r="S4" s="6">
        <f>[1]Fastlegeordningen_datasett_PBI!AE6</f>
        <v>4920</v>
      </c>
      <c r="T4" s="6">
        <f>[1]Fastlegeordningen_datasett_PBI!AF6</f>
        <v>4918</v>
      </c>
      <c r="U4" s="6">
        <f>[1]Fastlegeordningen_datasett_PBI!AG6</f>
        <v>4917</v>
      </c>
      <c r="V4" s="6">
        <f>[1]Fastlegeordningen_datasett_PBI!AH6</f>
        <v>4925</v>
      </c>
      <c r="W4" s="6">
        <f>[1]Fastlegeordningen_datasett_PBI!AI6</f>
        <v>4936</v>
      </c>
      <c r="X4" s="6">
        <f>[1]Fastlegeordningen_datasett_PBI!AJ6</f>
        <v>4943</v>
      </c>
      <c r="Y4" s="6">
        <f>[1]Fastlegeordningen_datasett_PBI!AK6</f>
        <v>4936</v>
      </c>
      <c r="Z4" s="6">
        <f>[1]Fastlegeordningen_datasett_PBI!AL6</f>
        <v>4930</v>
      </c>
      <c r="AA4" s="6">
        <f>[1]Fastlegeordningen_datasett_PBI!AM6</f>
        <v>4933</v>
      </c>
      <c r="AB4" s="6">
        <f>[1]Fastlegeordningen_datasett_PBI!AN6</f>
        <v>4925</v>
      </c>
      <c r="AC4" s="6">
        <f>[1]Fastlegeordningen_datasett_PBI!AO6</f>
        <v>4934</v>
      </c>
      <c r="AD4" s="6">
        <f>[1]Fastlegeordningen_datasett_PBI!AP6</f>
        <v>4937</v>
      </c>
      <c r="AE4" s="6">
        <f>[1]Fastlegeordningen_datasett_PBI!AQ6</f>
        <v>4940</v>
      </c>
      <c r="AF4" s="6">
        <f>[1]Fastlegeordningen_datasett_PBI!AR6</f>
        <v>4940</v>
      </c>
      <c r="AG4" s="6">
        <f>[1]Fastlegeordningen_datasett_PBI!AS6</f>
        <v>4941</v>
      </c>
      <c r="AH4" s="6">
        <f>[1]Fastlegeordningen_datasett_PBI!AT6</f>
        <v>4940</v>
      </c>
      <c r="AI4" s="6">
        <f>[1]Fastlegeordningen_datasett_PBI!AU6</f>
        <v>4962</v>
      </c>
      <c r="AJ4" s="6">
        <f>[1]Fastlegeordningen_datasett_PBI!AV6</f>
        <v>4972</v>
      </c>
      <c r="AK4" s="6">
        <f>[1]Fastlegeordningen_datasett_PBI!AW6</f>
        <v>4963</v>
      </c>
      <c r="AL4" s="6">
        <f>[1]Fastlegeordningen_datasett_PBI!AX6</f>
        <v>4962</v>
      </c>
      <c r="AM4" s="6">
        <f>[1]Fastlegeordningen_datasett_PBI!AY6</f>
        <v>4965</v>
      </c>
      <c r="AN4" s="6">
        <f>[1]Fastlegeordningen_datasett_PBI!AZ6</f>
        <v>4962</v>
      </c>
      <c r="AO4" s="6">
        <f>[1]Fastlegeordningen_datasett_PBI!BA6</f>
        <v>4989</v>
      </c>
      <c r="AP4" s="6">
        <f>[1]Fastlegeordningen_datasett_PBI!BB6</f>
        <v>5013</v>
      </c>
      <c r="AQ4" s="6">
        <f>[1]Fastlegeordningen_datasett_PBI!BC6</f>
        <v>5014</v>
      </c>
      <c r="AR4" s="6">
        <f>[1]Fastlegeordningen_datasett_PBI!BD6</f>
        <v>5011</v>
      </c>
      <c r="AS4" s="6">
        <f>[1]Fastlegeordningen_datasett_PBI!BE6</f>
        <v>4997</v>
      </c>
      <c r="AT4" s="6">
        <f>[1]Fastlegeordningen_datasett_PBI!BF6</f>
        <v>5003</v>
      </c>
      <c r="AU4" s="6">
        <f>[1]Fastlegeordningen_datasett_PBI!BG6</f>
        <v>5041</v>
      </c>
      <c r="AV4" s="6">
        <f>[1]Fastlegeordningen_datasett_PBI!BH6</f>
        <v>5035</v>
      </c>
      <c r="AW4" s="6">
        <f>[1]Fastlegeordningen_datasett_PBI!BI6</f>
        <v>5043</v>
      </c>
      <c r="AX4" s="6">
        <f>[1]Fastlegeordningen_datasett_PBI!BJ6</f>
        <v>5057</v>
      </c>
      <c r="AY4" s="6">
        <f>[1]Fastlegeordningen_datasett_PBI!BK6</f>
        <v>5064</v>
      </c>
      <c r="AZ4" s="6">
        <f>[1]Fastlegeordningen_datasett_PBI!BL6</f>
        <v>5070</v>
      </c>
      <c r="BA4" s="6">
        <f>[1]Fastlegeordningen_datasett_PBI!BM6</f>
        <v>5101</v>
      </c>
      <c r="BB4" s="6">
        <f>[1]Fastlegeordningen_datasett_PBI!BN6</f>
        <v>5132</v>
      </c>
      <c r="BC4" s="6">
        <f>[1]Fastlegeordningen_datasett_PBI!BO6</f>
        <v>5138</v>
      </c>
      <c r="BD4" s="6">
        <f>[1]Fastlegeordningen_datasett_PBI!BP6</f>
        <v>5138</v>
      </c>
      <c r="BE4" s="6">
        <f>[1]Fastlegeordningen_datasett_PBI!BQ6</f>
        <v>5130</v>
      </c>
      <c r="BF4" s="6">
        <f>[1]Fastlegeordningen_datasett_PBI!BR6</f>
        <v>5141</v>
      </c>
      <c r="BG4" s="6">
        <f>[1]Fastlegeordningen_datasett_PBI!BS6</f>
        <v>5202</v>
      </c>
      <c r="BH4" s="6">
        <f>[1]Fastlegeordningen_datasett_PBI!BT6</f>
        <v>5224</v>
      </c>
      <c r="BI4" s="6">
        <f>[1]Fastlegeordningen_datasett_PBI!BU6</f>
        <v>5253</v>
      </c>
      <c r="BJ4" s="6">
        <f>[1]Fastlegeordningen_datasett_PBI!BV6</f>
        <v>5268</v>
      </c>
      <c r="BK4" s="6">
        <f>[1]Fastlegeordningen_datasett_PBI!BW6</f>
        <v>5301</v>
      </c>
      <c r="BL4" s="6">
        <f>[1]Fastlegeordningen_datasett_PBI!BX6</f>
        <v>5326</v>
      </c>
      <c r="BM4" s="6">
        <f>[1]Fastlegeordningen_datasett_PBI!BY6</f>
        <v>5352</v>
      </c>
      <c r="BN4" s="6">
        <f>[1]Fastlegeordningen_datasett_PBI!BZ6</f>
        <v>5379</v>
      </c>
    </row>
    <row r="5" spans="1:66" x14ac:dyDescent="0.25">
      <c r="A5" s="2" t="s">
        <v>19</v>
      </c>
      <c r="B5" s="6">
        <f>[1]Fastlegeordningen_datasett_PBI!N46</f>
        <v>4908</v>
      </c>
      <c r="C5" s="6">
        <f>[1]Fastlegeordningen_datasett_PBI!O46</f>
        <v>4920</v>
      </c>
      <c r="D5" s="6">
        <f>[1]Fastlegeordningen_datasett_PBI!P46</f>
        <v>4925</v>
      </c>
      <c r="E5" s="6">
        <f>[1]Fastlegeordningen_datasett_PBI!Q46</f>
        <v>4935</v>
      </c>
      <c r="F5" s="6">
        <f>[1]Fastlegeordningen_datasett_PBI!R46</f>
        <v>4946</v>
      </c>
      <c r="G5" s="6">
        <f>[1]Fastlegeordningen_datasett_PBI!S46</f>
        <v>4951</v>
      </c>
      <c r="H5" s="6">
        <f>[1]Fastlegeordningen_datasett_PBI!T46</f>
        <v>4957</v>
      </c>
      <c r="I5" s="6">
        <f>[1]Fastlegeordningen_datasett_PBI!U46</f>
        <v>4960</v>
      </c>
      <c r="J5" s="6">
        <f>[1]Fastlegeordningen_datasett_PBI!V46</f>
        <v>4964</v>
      </c>
      <c r="K5" s="6">
        <f>[1]Fastlegeordningen_datasett_PBI!W46</f>
        <v>4989</v>
      </c>
      <c r="L5" s="6">
        <f>[1]Fastlegeordningen_datasett_PBI!X46</f>
        <v>4998</v>
      </c>
      <c r="M5" s="6">
        <f>[1]Fastlegeordningen_datasett_PBI!Y46</f>
        <v>5006</v>
      </c>
      <c r="N5" s="6">
        <f>[1]Fastlegeordningen_datasett_PBI!Z46</f>
        <v>5015</v>
      </c>
      <c r="O5" s="6">
        <f>[1]Fastlegeordningen_datasett_PBI!AA46</f>
        <v>5039</v>
      </c>
      <c r="P5" s="6">
        <f>[1]Fastlegeordningen_datasett_PBI!AB46</f>
        <v>5039</v>
      </c>
      <c r="Q5" s="6">
        <f>[1]Fastlegeordningen_datasett_PBI!AC46</f>
        <v>5058</v>
      </c>
      <c r="R5" s="6">
        <f>[1]Fastlegeordningen_datasett_PBI!AD46</f>
        <v>5070</v>
      </c>
      <c r="S5" s="6">
        <f>[1]Fastlegeordningen_datasett_PBI!AE46</f>
        <v>5079</v>
      </c>
      <c r="T5" s="6">
        <f>[1]Fastlegeordningen_datasett_PBI!AF46</f>
        <v>5084</v>
      </c>
      <c r="U5" s="6">
        <f>[1]Fastlegeordningen_datasett_PBI!AG46</f>
        <v>5091</v>
      </c>
      <c r="V5" s="6">
        <f>[1]Fastlegeordningen_datasett_PBI!AH46</f>
        <v>5100</v>
      </c>
      <c r="W5" s="6">
        <f>[1]Fastlegeordningen_datasett_PBI!AI46</f>
        <v>5108</v>
      </c>
      <c r="X5" s="6">
        <f>[1]Fastlegeordningen_datasett_PBI!AJ46</f>
        <v>5120</v>
      </c>
      <c r="Y5" s="6">
        <f>[1]Fastlegeordningen_datasett_PBI!AK46</f>
        <v>5129</v>
      </c>
      <c r="Z5" s="6">
        <f>[1]Fastlegeordningen_datasett_PBI!AL46</f>
        <v>5130</v>
      </c>
      <c r="AA5" s="6">
        <f>[1]Fastlegeordningen_datasett_PBI!AM46</f>
        <v>5134</v>
      </c>
      <c r="AB5" s="6">
        <f>[1]Fastlegeordningen_datasett_PBI!AN46</f>
        <v>5136</v>
      </c>
      <c r="AC5" s="6">
        <f>[1]Fastlegeordningen_datasett_PBI!AO46</f>
        <v>5149</v>
      </c>
      <c r="AD5" s="6">
        <f>[1]Fastlegeordningen_datasett_PBI!AP46</f>
        <v>5155</v>
      </c>
      <c r="AE5" s="6">
        <f>[1]Fastlegeordningen_datasett_PBI!AQ46</f>
        <v>5160</v>
      </c>
      <c r="AF5" s="6">
        <f>[1]Fastlegeordningen_datasett_PBI!AR46</f>
        <v>5169</v>
      </c>
      <c r="AG5" s="6">
        <f>[1]Fastlegeordningen_datasett_PBI!AS46</f>
        <v>5178</v>
      </c>
      <c r="AH5" s="6">
        <f>[1]Fastlegeordningen_datasett_PBI!AT46</f>
        <v>5177</v>
      </c>
      <c r="AI5" s="6">
        <f>[1]Fastlegeordningen_datasett_PBI!AU46</f>
        <v>5194</v>
      </c>
      <c r="AJ5" s="6">
        <f>[1]Fastlegeordningen_datasett_PBI!AV46</f>
        <v>5206</v>
      </c>
      <c r="AK5" s="6">
        <f>[1]Fastlegeordningen_datasett_PBI!AW46</f>
        <v>5211</v>
      </c>
      <c r="AL5" s="6">
        <f>[1]Fastlegeordningen_datasett_PBI!AX46</f>
        <v>5218</v>
      </c>
      <c r="AM5" s="6">
        <f>[1]Fastlegeordningen_datasett_PBI!AY46</f>
        <v>5229</v>
      </c>
      <c r="AN5" s="6">
        <f>[1]Fastlegeordningen_datasett_PBI!AZ46</f>
        <v>5235</v>
      </c>
      <c r="AO5" s="6">
        <f>[1]Fastlegeordningen_datasett_PBI!BA46</f>
        <v>5258</v>
      </c>
      <c r="AP5" s="6">
        <f>[1]Fastlegeordningen_datasett_PBI!BB46</f>
        <v>5270</v>
      </c>
      <c r="AQ5" s="6">
        <f>[1]Fastlegeordningen_datasett_PBI!BC46</f>
        <v>5282</v>
      </c>
      <c r="AR5" s="6">
        <f>[1]Fastlegeordningen_datasett_PBI!BD46</f>
        <v>5292</v>
      </c>
      <c r="AS5" s="6">
        <f>[1]Fastlegeordningen_datasett_PBI!BE46</f>
        <v>5299</v>
      </c>
      <c r="AT5" s="6">
        <f>[1]Fastlegeordningen_datasett_PBI!BF46</f>
        <v>5311</v>
      </c>
      <c r="AU5" s="6">
        <f>[1]Fastlegeordningen_datasett_PBI!BG46</f>
        <v>5344</v>
      </c>
      <c r="AV5" s="6">
        <f>[1]Fastlegeordningen_datasett_PBI!BH46</f>
        <v>5370</v>
      </c>
      <c r="AW5" s="6">
        <f>[1]Fastlegeordningen_datasett_PBI!BI46</f>
        <v>5385</v>
      </c>
      <c r="AX5" s="6">
        <f>[1]Fastlegeordningen_datasett_PBI!BJ46</f>
        <v>5395</v>
      </c>
      <c r="AY5" s="6">
        <f>[1]Fastlegeordningen_datasett_PBI!BK46</f>
        <v>5414</v>
      </c>
      <c r="AZ5" s="6">
        <f>[1]Fastlegeordningen_datasett_PBI!BL46</f>
        <v>5420</v>
      </c>
      <c r="BA5" s="6">
        <f>[1]Fastlegeordningen_datasett_PBI!BM46</f>
        <v>5448</v>
      </c>
      <c r="BB5" s="6">
        <f>[1]Fastlegeordningen_datasett_PBI!BN46</f>
        <v>5467</v>
      </c>
      <c r="BC5" s="6">
        <f>[1]Fastlegeordningen_datasett_PBI!BO46</f>
        <v>5478</v>
      </c>
      <c r="BD5" s="6">
        <f>[1]Fastlegeordningen_datasett_PBI!BP46</f>
        <v>5487</v>
      </c>
      <c r="BE5" s="6">
        <f>[1]Fastlegeordningen_datasett_PBI!BQ46</f>
        <v>5494</v>
      </c>
      <c r="BF5" s="6">
        <f>[1]Fastlegeordningen_datasett_PBI!BR46</f>
        <v>5516</v>
      </c>
      <c r="BG5" s="6">
        <f>[1]Fastlegeordningen_datasett_PBI!BS46</f>
        <v>5563</v>
      </c>
      <c r="BH5" s="6">
        <f>[1]Fastlegeordningen_datasett_PBI!BT46</f>
        <v>5578</v>
      </c>
      <c r="BI5" s="6">
        <f>[1]Fastlegeordningen_datasett_PBI!BU46</f>
        <v>5601</v>
      </c>
      <c r="BJ5" s="6">
        <f>[1]Fastlegeordningen_datasett_PBI!BV46</f>
        <v>5614</v>
      </c>
      <c r="BK5" s="6">
        <f>[1]Fastlegeordningen_datasett_PBI!BW46</f>
        <v>5630</v>
      </c>
      <c r="BL5" s="6">
        <f>[1]Fastlegeordningen_datasett_PBI!BX46</f>
        <v>5654</v>
      </c>
      <c r="BM5" s="6">
        <f>[1]Fastlegeordningen_datasett_PBI!BY46</f>
        <v>5676</v>
      </c>
      <c r="BN5" s="6">
        <f>[1]Fastlegeordningen_datasett_PBI!BZ46</f>
        <v>5688</v>
      </c>
    </row>
    <row r="6" spans="1:66" x14ac:dyDescent="0.25">
      <c r="A6" s="2"/>
      <c r="B6" s="2"/>
    </row>
    <row r="7" spans="1:66" x14ac:dyDescent="0.25">
      <c r="A7" s="2" t="s">
        <v>20</v>
      </c>
      <c r="B7" s="7">
        <f>[1]Fastlegeordningen_datasett_PBI!N215</f>
        <v>639</v>
      </c>
      <c r="C7" s="7">
        <f>[1]Fastlegeordningen_datasett_PBI!O215</f>
        <v>651</v>
      </c>
      <c r="D7" s="7">
        <f>[1]Fastlegeordningen_datasett_PBI!P215</f>
        <v>653</v>
      </c>
      <c r="E7" s="7">
        <f>[1]Fastlegeordningen_datasett_PBI!Q215</f>
        <v>656</v>
      </c>
      <c r="F7" s="7">
        <f>[1]Fastlegeordningen_datasett_PBI!R215</f>
        <v>675</v>
      </c>
      <c r="G7" s="7">
        <f>[1]Fastlegeordningen_datasett_PBI!S215</f>
        <v>676</v>
      </c>
      <c r="H7" s="7">
        <f>[1]Fastlegeordningen_datasett_PBI!T215</f>
        <v>681</v>
      </c>
      <c r="I7" s="7">
        <f>[1]Fastlegeordningen_datasett_PBI!U215</f>
        <v>691</v>
      </c>
      <c r="J7" s="7">
        <f>[1]Fastlegeordningen_datasett_PBI!V215</f>
        <v>692</v>
      </c>
      <c r="K7" s="7">
        <f>[1]Fastlegeordningen_datasett_PBI!W215</f>
        <v>713</v>
      </c>
      <c r="L7" s="7">
        <f>[1]Fastlegeordningen_datasett_PBI!X215</f>
        <v>716</v>
      </c>
      <c r="M7" s="7">
        <f>[1]Fastlegeordningen_datasett_PBI!Y215</f>
        <v>723</v>
      </c>
      <c r="N7" s="7">
        <f>[1]Fastlegeordningen_datasett_PBI!Z215</f>
        <v>727</v>
      </c>
      <c r="O7" s="7">
        <f>[1]Fastlegeordningen_datasett_PBI!AA215</f>
        <v>732</v>
      </c>
      <c r="P7" s="7">
        <f>[1]Fastlegeordningen_datasett_PBI!AB215</f>
        <v>739</v>
      </c>
      <c r="Q7" s="7">
        <f>[1]Fastlegeordningen_datasett_PBI!AC215</f>
        <v>752</v>
      </c>
      <c r="R7" s="7">
        <f>[1]Fastlegeordningen_datasett_PBI!AD215</f>
        <v>760</v>
      </c>
      <c r="S7" s="7">
        <f>[1]Fastlegeordningen_datasett_PBI!AE215</f>
        <v>767</v>
      </c>
      <c r="T7" s="7">
        <f>[1]Fastlegeordningen_datasett_PBI!AF215</f>
        <v>769</v>
      </c>
      <c r="U7" s="7">
        <f>[1]Fastlegeordningen_datasett_PBI!AG215</f>
        <v>773</v>
      </c>
      <c r="V7" s="7">
        <f>[1]Fastlegeordningen_datasett_PBI!AH215</f>
        <v>778</v>
      </c>
      <c r="W7" s="7">
        <f>[1]Fastlegeordningen_datasett_PBI!AI215</f>
        <v>786</v>
      </c>
      <c r="X7" s="7">
        <f>[1]Fastlegeordningen_datasett_PBI!AJ215</f>
        <v>798</v>
      </c>
      <c r="Y7" s="7">
        <f>[1]Fastlegeordningen_datasett_PBI!AK215</f>
        <v>803</v>
      </c>
      <c r="Z7" s="7">
        <f>[1]Fastlegeordningen_datasett_PBI!AL215</f>
        <v>805</v>
      </c>
      <c r="AA7" s="7">
        <f>[1]Fastlegeordningen_datasett_PBI!AM215</f>
        <v>810</v>
      </c>
      <c r="AB7" s="7">
        <f>[1]Fastlegeordningen_datasett_PBI!AN215</f>
        <v>815</v>
      </c>
      <c r="AC7" s="7">
        <f>[1]Fastlegeordningen_datasett_PBI!AO215</f>
        <v>833</v>
      </c>
      <c r="AD7" s="7">
        <f>[1]Fastlegeordningen_datasett_PBI!AP215</f>
        <v>832</v>
      </c>
      <c r="AE7" s="7">
        <f>[1]Fastlegeordningen_datasett_PBI!AQ215</f>
        <v>831</v>
      </c>
      <c r="AF7" s="7">
        <f>[1]Fastlegeordningen_datasett_PBI!AR215</f>
        <v>831</v>
      </c>
      <c r="AG7" s="7">
        <f>[1]Fastlegeordningen_datasett_PBI!AS215</f>
        <v>828</v>
      </c>
      <c r="AH7" s="7">
        <f>[1]Fastlegeordningen_datasett_PBI!AT215</f>
        <v>827</v>
      </c>
      <c r="AI7" s="7">
        <f>[1]Fastlegeordningen_datasett_PBI!AU215</f>
        <v>838</v>
      </c>
      <c r="AJ7" s="7">
        <f>[1]Fastlegeordningen_datasett_PBI!AV215</f>
        <v>854</v>
      </c>
      <c r="AK7" s="7">
        <f>[1]Fastlegeordningen_datasett_PBI!AW215</f>
        <v>856</v>
      </c>
      <c r="AL7" s="7">
        <f>[1]Fastlegeordningen_datasett_PBI!AX215</f>
        <v>863</v>
      </c>
      <c r="AM7" s="7">
        <f>[1]Fastlegeordningen_datasett_PBI!AY215</f>
        <v>872</v>
      </c>
      <c r="AN7" s="7">
        <f>[1]Fastlegeordningen_datasett_PBI!AZ215</f>
        <v>886</v>
      </c>
      <c r="AO7" s="7">
        <f>[1]Fastlegeordningen_datasett_PBI!BA215</f>
        <v>918</v>
      </c>
      <c r="AP7" s="7">
        <f>[1]Fastlegeordningen_datasett_PBI!BB215</f>
        <v>937</v>
      </c>
      <c r="AQ7" s="7">
        <f>[1]Fastlegeordningen_datasett_PBI!BC215</f>
        <v>948</v>
      </c>
      <c r="AR7" s="7">
        <f>[1]Fastlegeordningen_datasett_PBI!BD215</f>
        <v>953</v>
      </c>
      <c r="AS7" s="7">
        <f>[1]Fastlegeordningen_datasett_PBI!BE215</f>
        <v>955</v>
      </c>
      <c r="AT7" s="7">
        <f>[1]Fastlegeordningen_datasett_PBI!BF215</f>
        <v>970</v>
      </c>
      <c r="AU7" s="7">
        <f>[1]Fastlegeordningen_datasett_PBI!BG215</f>
        <v>1005</v>
      </c>
      <c r="AV7" s="7">
        <f>[1]Fastlegeordningen_datasett_PBI!BH215</f>
        <v>1034</v>
      </c>
      <c r="AW7" s="7">
        <f>[1]Fastlegeordningen_datasett_PBI!BI215</f>
        <v>1044</v>
      </c>
      <c r="AX7" s="7">
        <f>[1]Fastlegeordningen_datasett_PBI!BJ215</f>
        <v>1056</v>
      </c>
      <c r="AY7" s="7">
        <f>[1]Fastlegeordningen_datasett_PBI!BK215</f>
        <v>1078</v>
      </c>
      <c r="AZ7" s="7">
        <f>[1]Fastlegeordningen_datasett_PBI!BL215</f>
        <v>1096</v>
      </c>
      <c r="BA7" s="6">
        <f>[1]Fastlegeordningen_datasett_PBI!BM215</f>
        <v>1114</v>
      </c>
      <c r="BB7" s="6">
        <f>[1]Fastlegeordningen_datasett_PBI!BN215</f>
        <v>1135</v>
      </c>
      <c r="BC7" s="6">
        <f>[1]Fastlegeordningen_datasett_PBI!BO215</f>
        <v>1149</v>
      </c>
      <c r="BD7" s="6">
        <f>[1]Fastlegeordningen_datasett_PBI!BP215</f>
        <v>1156</v>
      </c>
      <c r="BE7" s="6">
        <f>[1]Fastlegeordningen_datasett_PBI!BQ215</f>
        <v>1163</v>
      </c>
      <c r="BF7" s="6">
        <f>[1]Fastlegeordningen_datasett_PBI!BR215</f>
        <v>1176</v>
      </c>
      <c r="BG7" s="6">
        <f>[1]Fastlegeordningen_datasett_PBI!BS215</f>
        <v>1212</v>
      </c>
      <c r="BH7" s="6">
        <f>[1]Fastlegeordningen_datasett_PBI!BT215</f>
        <v>1221</v>
      </c>
      <c r="BI7" s="6">
        <f>[1]Fastlegeordningen_datasett_PBI!BU215</f>
        <v>1231</v>
      </c>
      <c r="BJ7" s="6">
        <f>[1]Fastlegeordningen_datasett_PBI!BV215</f>
        <v>1234</v>
      </c>
      <c r="BK7" s="6">
        <f>[1]Fastlegeordningen_datasett_PBI!BW215</f>
        <v>1249</v>
      </c>
      <c r="BL7" s="6">
        <f>[1]Fastlegeordningen_datasett_PBI!BX215</f>
        <v>1252</v>
      </c>
      <c r="BM7" s="6">
        <f>[1]Fastlegeordningen_datasett_PBI!BY215</f>
        <v>1256</v>
      </c>
      <c r="BN7" s="6">
        <f>[1]Fastlegeordningen_datasett_PBI!BZ215</f>
        <v>1263</v>
      </c>
    </row>
    <row r="8" spans="1:66" x14ac:dyDescent="0.25">
      <c r="A8" s="2" t="s">
        <v>21</v>
      </c>
      <c r="B8" s="8">
        <f>[1]Fastlegeordningen_datasett_PBI!N250</f>
        <v>4271</v>
      </c>
      <c r="C8" s="8">
        <f>[1]Fastlegeordningen_datasett_PBI!O250</f>
        <v>4272</v>
      </c>
      <c r="D8" s="8">
        <f>[1]Fastlegeordningen_datasett_PBI!P250</f>
        <v>4275</v>
      </c>
      <c r="E8" s="8">
        <f>[1]Fastlegeordningen_datasett_PBI!Q250</f>
        <v>4282</v>
      </c>
      <c r="F8" s="8">
        <f>[1]Fastlegeordningen_datasett_PBI!R250</f>
        <v>4273</v>
      </c>
      <c r="G8" s="8">
        <f>[1]Fastlegeordningen_datasett_PBI!S250</f>
        <v>4276</v>
      </c>
      <c r="H8" s="8">
        <f>[1]Fastlegeordningen_datasett_PBI!T250</f>
        <v>4278</v>
      </c>
      <c r="I8" s="8">
        <f>[1]Fastlegeordningen_datasett_PBI!U250</f>
        <v>4271</v>
      </c>
      <c r="J8" s="8">
        <f>[1]Fastlegeordningen_datasett_PBI!V250</f>
        <v>4274</v>
      </c>
      <c r="K8" s="8">
        <f>[1]Fastlegeordningen_datasett_PBI!W250</f>
        <v>4278</v>
      </c>
      <c r="L8" s="8">
        <f>[1]Fastlegeordningen_datasett_PBI!X250</f>
        <v>4283</v>
      </c>
      <c r="M8" s="8">
        <f>[1]Fastlegeordningen_datasett_PBI!Y250</f>
        <v>4283</v>
      </c>
      <c r="N8" s="8">
        <f>[1]Fastlegeordningen_datasett_PBI!Z250</f>
        <v>4288</v>
      </c>
      <c r="O8" s="8">
        <f>[1]Fastlegeordningen_datasett_PBI!AA250</f>
        <v>4308</v>
      </c>
      <c r="P8" s="8">
        <f>[1]Fastlegeordningen_datasett_PBI!AB250</f>
        <v>4302</v>
      </c>
      <c r="Q8" s="8">
        <f>[1]Fastlegeordningen_datasett_PBI!AC250</f>
        <v>4308</v>
      </c>
      <c r="R8" s="8">
        <f>[1]Fastlegeordningen_datasett_PBI!AD250</f>
        <v>4314</v>
      </c>
      <c r="S8" s="8">
        <f>[1]Fastlegeordningen_datasett_PBI!AE250</f>
        <v>4312</v>
      </c>
      <c r="T8" s="8">
        <f>[1]Fastlegeordningen_datasett_PBI!AF250</f>
        <v>4315</v>
      </c>
      <c r="U8" s="8">
        <f>[1]Fastlegeordningen_datasett_PBI!AG250</f>
        <v>4319</v>
      </c>
      <c r="V8" s="8">
        <f>[1]Fastlegeordningen_datasett_PBI!AH250</f>
        <v>4323</v>
      </c>
      <c r="W8" s="8">
        <f>[1]Fastlegeordningen_datasett_PBI!AI250</f>
        <v>4323</v>
      </c>
      <c r="X8" s="8">
        <f>[1]Fastlegeordningen_datasett_PBI!AJ250</f>
        <v>4323</v>
      </c>
      <c r="Y8" s="8">
        <f>[1]Fastlegeordningen_datasett_PBI!AK250</f>
        <v>4327</v>
      </c>
      <c r="Z8" s="8">
        <f>[1]Fastlegeordningen_datasett_PBI!AL250</f>
        <v>4326</v>
      </c>
      <c r="AA8" s="8">
        <f>[1]Fastlegeordningen_datasett_PBI!AM250</f>
        <v>4324</v>
      </c>
      <c r="AB8" s="8">
        <f>[1]Fastlegeordningen_datasett_PBI!AN250</f>
        <v>4321</v>
      </c>
      <c r="AC8" s="8">
        <f>[1]Fastlegeordningen_datasett_PBI!AO250</f>
        <v>4316</v>
      </c>
      <c r="AD8" s="8">
        <f>[1]Fastlegeordningen_datasett_PBI!AP250</f>
        <v>4323</v>
      </c>
      <c r="AE8" s="8">
        <f>[1]Fastlegeordningen_datasett_PBI!AQ250</f>
        <v>4329</v>
      </c>
      <c r="AF8" s="8">
        <f>[1]Fastlegeordningen_datasett_PBI!AR250</f>
        <v>4338</v>
      </c>
      <c r="AG8" s="8">
        <f>[1]Fastlegeordningen_datasett_PBI!AS250</f>
        <v>4351</v>
      </c>
      <c r="AH8" s="8">
        <f>[1]Fastlegeordningen_datasett_PBI!AT250</f>
        <v>4351</v>
      </c>
      <c r="AI8" s="8">
        <f>[1]Fastlegeordningen_datasett_PBI!AU250</f>
        <v>4358</v>
      </c>
      <c r="AJ8" s="8">
        <f>[1]Fastlegeordningen_datasett_PBI!AV250</f>
        <v>4354</v>
      </c>
      <c r="AK8" s="8">
        <f>[1]Fastlegeordningen_datasett_PBI!AW250</f>
        <v>4358</v>
      </c>
      <c r="AL8" s="8">
        <f>[1]Fastlegeordningen_datasett_PBI!AX250</f>
        <v>4359</v>
      </c>
      <c r="AM8" s="8">
        <f>[1]Fastlegeordningen_datasett_PBI!AY250</f>
        <v>4361</v>
      </c>
      <c r="AN8" s="8">
        <f>[1]Fastlegeordningen_datasett_PBI!AZ250</f>
        <v>4353</v>
      </c>
      <c r="AO8" s="8">
        <f>[1]Fastlegeordningen_datasett_PBI!BA250</f>
        <v>4344</v>
      </c>
      <c r="AP8" s="8">
        <f>[1]Fastlegeordningen_datasett_PBI!BB250</f>
        <v>4337</v>
      </c>
      <c r="AQ8" s="8">
        <f>[1]Fastlegeordningen_datasett_PBI!BC250</f>
        <v>4338</v>
      </c>
      <c r="AR8" s="8">
        <f>[1]Fastlegeordningen_datasett_PBI!BD250</f>
        <v>4342</v>
      </c>
      <c r="AS8" s="8">
        <f>[1]Fastlegeordningen_datasett_PBI!BE250</f>
        <v>4347</v>
      </c>
      <c r="AT8" s="8">
        <f>[1]Fastlegeordningen_datasett_PBI!BF250</f>
        <v>4344</v>
      </c>
      <c r="AU8" s="8">
        <f>[1]Fastlegeordningen_datasett_PBI!BG250</f>
        <v>4343</v>
      </c>
      <c r="AV8" s="8">
        <f>[1]Fastlegeordningen_datasett_PBI!BH250</f>
        <v>4339</v>
      </c>
      <c r="AW8" s="8">
        <f>[1]Fastlegeordningen_datasett_PBI!BI250</f>
        <v>4344</v>
      </c>
      <c r="AX8" s="8">
        <f>[1]Fastlegeordningen_datasett_PBI!BJ250</f>
        <v>4342</v>
      </c>
      <c r="AY8" s="8">
        <f>[1]Fastlegeordningen_datasett_PBI!BK250</f>
        <v>4339</v>
      </c>
      <c r="AZ8" s="8">
        <f>[1]Fastlegeordningen_datasett_PBI!BL250</f>
        <v>4327</v>
      </c>
      <c r="BA8" s="8">
        <f>[1]Fastlegeordningen_datasett_PBI!BM250</f>
        <v>4338</v>
      </c>
      <c r="BB8" s="8">
        <f>[1]Fastlegeordningen_datasett_PBI!BN250</f>
        <v>4334</v>
      </c>
      <c r="BC8" s="8">
        <f>[1]Fastlegeordningen_datasett_PBI!BO250</f>
        <v>4332</v>
      </c>
      <c r="BD8" s="8">
        <f>[1]Fastlegeordningen_datasett_PBI!BP250</f>
        <v>4333</v>
      </c>
      <c r="BE8" s="8">
        <f>[1]Fastlegeordningen_datasett_PBI!BQ250</f>
        <v>4334</v>
      </c>
      <c r="BF8" s="8">
        <f>[1]Fastlegeordningen_datasett_PBI!BR250</f>
        <v>4342</v>
      </c>
      <c r="BG8" s="8">
        <f>[1]Fastlegeordningen_datasett_PBI!BS250</f>
        <v>4354</v>
      </c>
      <c r="BH8" s="8">
        <f>[1]Fastlegeordningen_datasett_PBI!BT250</f>
        <v>4359</v>
      </c>
      <c r="BI8" s="8">
        <f>[1]Fastlegeordningen_datasett_PBI!BU250</f>
        <v>4372</v>
      </c>
      <c r="BJ8" s="8">
        <f>[1]Fastlegeordningen_datasett_PBI!BV250</f>
        <v>4381</v>
      </c>
      <c r="BK8" s="8">
        <f>[1]Fastlegeordningen_datasett_PBI!BW250</f>
        <v>4382</v>
      </c>
      <c r="BL8" s="8">
        <f>[1]Fastlegeordningen_datasett_PBI!BX250</f>
        <v>4403</v>
      </c>
      <c r="BM8" s="8">
        <f>[1]Fastlegeordningen_datasett_PBI!BY250</f>
        <v>4421</v>
      </c>
      <c r="BN8" s="8">
        <f>[1]Fastlegeordningen_datasett_PBI!BZ250</f>
        <v>4421</v>
      </c>
    </row>
    <row r="9" spans="1:66" x14ac:dyDescent="0.25">
      <c r="A9" s="2"/>
      <c r="B9" s="2"/>
    </row>
    <row r="10" spans="1:66" x14ac:dyDescent="0.25">
      <c r="A10" s="2" t="s">
        <v>22</v>
      </c>
      <c r="B10" s="7">
        <f>[1]Fastlegeordningen_datasett_PBI!N224</f>
        <v>610</v>
      </c>
      <c r="C10" s="7">
        <f>[1]Fastlegeordningen_datasett_PBI!O224</f>
        <v>619</v>
      </c>
      <c r="D10" s="7">
        <f>[1]Fastlegeordningen_datasett_PBI!P224</f>
        <v>618</v>
      </c>
      <c r="E10" s="7">
        <f>[1]Fastlegeordningen_datasett_PBI!Q224</f>
        <v>620</v>
      </c>
      <c r="F10" s="7">
        <f>[1]Fastlegeordningen_datasett_PBI!R224</f>
        <v>638</v>
      </c>
      <c r="G10" s="7">
        <f>[1]Fastlegeordningen_datasett_PBI!S224</f>
        <v>638</v>
      </c>
      <c r="H10" s="7">
        <f>[1]Fastlegeordningen_datasett_PBI!T224</f>
        <v>640</v>
      </c>
      <c r="I10" s="7">
        <f>[1]Fastlegeordningen_datasett_PBI!U224</f>
        <v>648</v>
      </c>
      <c r="J10" s="7">
        <f>[1]Fastlegeordningen_datasett_PBI!V224</f>
        <v>649</v>
      </c>
      <c r="K10" s="7">
        <f>[1]Fastlegeordningen_datasett_PBI!W224</f>
        <v>667</v>
      </c>
      <c r="L10" s="7">
        <f>[1]Fastlegeordningen_datasett_PBI!X224</f>
        <v>671</v>
      </c>
      <c r="M10" s="7">
        <f>[1]Fastlegeordningen_datasett_PBI!Y224</f>
        <v>681</v>
      </c>
      <c r="N10" s="7">
        <f>[1]Fastlegeordningen_datasett_PBI!Z224</f>
        <v>684</v>
      </c>
      <c r="O10" s="7">
        <f>[1]Fastlegeordningen_datasett_PBI!AA224</f>
        <v>688</v>
      </c>
      <c r="P10" s="7">
        <f>[1]Fastlegeordningen_datasett_PBI!AB224</f>
        <v>690</v>
      </c>
      <c r="Q10" s="7">
        <f>[1]Fastlegeordningen_datasett_PBI!AC224</f>
        <v>701</v>
      </c>
      <c r="R10" s="7">
        <f>[1]Fastlegeordningen_datasett_PBI!AD224</f>
        <v>706</v>
      </c>
      <c r="S10" s="7">
        <f>[1]Fastlegeordningen_datasett_PBI!AE224</f>
        <v>712</v>
      </c>
      <c r="T10" s="7">
        <f>[1]Fastlegeordningen_datasett_PBI!AF224</f>
        <v>710</v>
      </c>
      <c r="U10" s="7">
        <f>[1]Fastlegeordningen_datasett_PBI!AG224</f>
        <v>710</v>
      </c>
      <c r="V10" s="7">
        <f>[1]Fastlegeordningen_datasett_PBI!AH224</f>
        <v>717</v>
      </c>
      <c r="W10" s="7">
        <f>[1]Fastlegeordningen_datasett_PBI!AI224</f>
        <v>728</v>
      </c>
      <c r="X10" s="7">
        <f>[1]Fastlegeordningen_datasett_PBI!AJ224</f>
        <v>731</v>
      </c>
      <c r="Y10" s="7">
        <f>[1]Fastlegeordningen_datasett_PBI!AK224</f>
        <v>726</v>
      </c>
      <c r="Z10" s="7">
        <f>[1]Fastlegeordningen_datasett_PBI!AL224</f>
        <v>721</v>
      </c>
      <c r="AA10" s="7">
        <f>[1]Fastlegeordningen_datasett_PBI!AM224</f>
        <v>731</v>
      </c>
      <c r="AB10" s="7">
        <f>[1]Fastlegeordningen_datasett_PBI!AN224</f>
        <v>728</v>
      </c>
      <c r="AC10" s="7">
        <f>[1]Fastlegeordningen_datasett_PBI!AO224</f>
        <v>743</v>
      </c>
      <c r="AD10" s="7">
        <f>[1]Fastlegeordningen_datasett_PBI!AP224</f>
        <v>745</v>
      </c>
      <c r="AE10" s="7">
        <f>[1]Fastlegeordningen_datasett_PBI!AQ224</f>
        <v>748</v>
      </c>
      <c r="AF10" s="7">
        <f>[1]Fastlegeordningen_datasett_PBI!AR224</f>
        <v>748</v>
      </c>
      <c r="AG10" s="7">
        <f>[1]Fastlegeordningen_datasett_PBI!AS224</f>
        <v>741</v>
      </c>
      <c r="AH10" s="7">
        <f>[1]Fastlegeordningen_datasett_PBI!AT224</f>
        <v>742</v>
      </c>
      <c r="AI10" s="7">
        <f>[1]Fastlegeordningen_datasett_PBI!AU224</f>
        <v>758</v>
      </c>
      <c r="AJ10" s="7">
        <f>[1]Fastlegeordningen_datasett_PBI!AV224</f>
        <v>770</v>
      </c>
      <c r="AK10" s="7">
        <f>[1]Fastlegeordningen_datasett_PBI!AW224</f>
        <v>772</v>
      </c>
      <c r="AL10" s="7">
        <f>[1]Fastlegeordningen_datasett_PBI!AX224</f>
        <v>777</v>
      </c>
      <c r="AM10" s="7">
        <f>[1]Fastlegeordningen_datasett_PBI!AY224</f>
        <v>785</v>
      </c>
      <c r="AN10" s="7">
        <f>[1]Fastlegeordningen_datasett_PBI!AZ224</f>
        <v>788</v>
      </c>
      <c r="AO10" s="7">
        <f>[1]Fastlegeordningen_datasett_PBI!BA224</f>
        <v>811</v>
      </c>
      <c r="AP10" s="7">
        <f>[1]Fastlegeordningen_datasett_PBI!BB224</f>
        <v>834</v>
      </c>
      <c r="AQ10" s="7">
        <f>[1]Fastlegeordningen_datasett_PBI!BC224</f>
        <v>841</v>
      </c>
      <c r="AR10" s="7">
        <f>[1]Fastlegeordningen_datasett_PBI!BD224</f>
        <v>841</v>
      </c>
      <c r="AS10" s="7">
        <f>[1]Fastlegeordningen_datasett_PBI!BE224</f>
        <v>837</v>
      </c>
      <c r="AT10" s="7">
        <f>[1]Fastlegeordningen_datasett_PBI!BF224</f>
        <v>847</v>
      </c>
      <c r="AU10" s="7">
        <f>[1]Fastlegeordningen_datasett_PBI!BG224</f>
        <v>878</v>
      </c>
      <c r="AV10" s="7">
        <f>[1]Fastlegeordningen_datasett_PBI!BH224</f>
        <v>887</v>
      </c>
      <c r="AW10" s="7">
        <f>[1]Fastlegeordningen_datasett_PBI!BI224</f>
        <v>896</v>
      </c>
      <c r="AX10" s="7">
        <f>[1]Fastlegeordningen_datasett_PBI!BJ224</f>
        <v>907</v>
      </c>
      <c r="AY10" s="7">
        <f>[1]Fastlegeordningen_datasett_PBI!BK224</f>
        <v>917</v>
      </c>
      <c r="AZ10" s="7">
        <f>[1]Fastlegeordningen_datasett_PBI!BL224</f>
        <v>926</v>
      </c>
      <c r="BA10" s="6">
        <f>[1]Fastlegeordningen_datasett_PBI!BM224</f>
        <v>946</v>
      </c>
      <c r="BB10" s="6">
        <f>[1]Fastlegeordningen_datasett_PBI!BN224</f>
        <v>967</v>
      </c>
      <c r="BC10" s="6">
        <f>[1]Fastlegeordningen_datasett_PBI!BO224</f>
        <v>975</v>
      </c>
      <c r="BD10" s="6">
        <f>[1]Fastlegeordningen_datasett_PBI!BP224</f>
        <v>982</v>
      </c>
      <c r="BE10" s="6">
        <f>[1]Fastlegeordningen_datasett_PBI!BQ224</f>
        <v>981</v>
      </c>
      <c r="BF10" s="6">
        <f>[1]Fastlegeordningen_datasett_PBI!BR224</f>
        <v>989</v>
      </c>
      <c r="BG10" s="6">
        <f>[1]Fastlegeordningen_datasett_PBI!BS224</f>
        <v>1029</v>
      </c>
      <c r="BH10" s="6">
        <f>[1]Fastlegeordningen_datasett_PBI!BT224</f>
        <v>1039</v>
      </c>
      <c r="BI10" s="6">
        <f>[1]Fastlegeordningen_datasett_PBI!BU224</f>
        <v>1052</v>
      </c>
      <c r="BJ10" s="6">
        <f>[1]Fastlegeordningen_datasett_PBI!BV224</f>
        <v>1056</v>
      </c>
      <c r="BK10" s="6">
        <f>[1]Fastlegeordningen_datasett_PBI!BW224</f>
        <v>1082</v>
      </c>
      <c r="BL10" s="6">
        <f>[1]Fastlegeordningen_datasett_PBI!BX224</f>
        <v>1091</v>
      </c>
      <c r="BM10" s="6">
        <f>[1]Fastlegeordningen_datasett_PBI!BY224</f>
        <v>1105</v>
      </c>
      <c r="BN10" s="6">
        <f>[1]Fastlegeordningen_datasett_PBI!BZ224</f>
        <v>1116</v>
      </c>
    </row>
    <row r="11" spans="1:66" x14ac:dyDescent="0.25">
      <c r="A11" s="2" t="s">
        <v>23</v>
      </c>
      <c r="B11" s="6">
        <f>[1]Fastlegeordningen_datasett_PBI!N259</f>
        <v>4200</v>
      </c>
      <c r="C11" s="6">
        <f>[1]Fastlegeordningen_datasett_PBI!O259</f>
        <v>4200</v>
      </c>
      <c r="D11" s="6">
        <f>[1]Fastlegeordningen_datasett_PBI!P259</f>
        <v>4199</v>
      </c>
      <c r="E11" s="6">
        <f>[1]Fastlegeordningen_datasett_PBI!Q259</f>
        <v>4209</v>
      </c>
      <c r="F11" s="6">
        <f>[1]Fastlegeordningen_datasett_PBI!R259</f>
        <v>4204</v>
      </c>
      <c r="G11" s="6">
        <f>[1]Fastlegeordningen_datasett_PBI!S259</f>
        <v>4203</v>
      </c>
      <c r="H11" s="6">
        <f>[1]Fastlegeordningen_datasett_PBI!T259</f>
        <v>4203</v>
      </c>
      <c r="I11" s="6">
        <f>[1]Fastlegeordningen_datasett_PBI!U259</f>
        <v>4193</v>
      </c>
      <c r="J11" s="6">
        <f>[1]Fastlegeordningen_datasett_PBI!V259</f>
        <v>4195</v>
      </c>
      <c r="K11" s="6">
        <f>[1]Fastlegeordningen_datasett_PBI!W259</f>
        <v>4191</v>
      </c>
      <c r="L11" s="6">
        <f>[1]Fastlegeordningen_datasett_PBI!X259</f>
        <v>4193</v>
      </c>
      <c r="M11" s="6">
        <f>[1]Fastlegeordningen_datasett_PBI!Y259</f>
        <v>4197</v>
      </c>
      <c r="N11" s="6">
        <f>[1]Fastlegeordningen_datasett_PBI!Z259</f>
        <v>4205</v>
      </c>
      <c r="O11" s="6">
        <f>[1]Fastlegeordningen_datasett_PBI!AA259</f>
        <v>4222</v>
      </c>
      <c r="P11" s="6">
        <f>[1]Fastlegeordningen_datasett_PBI!AB259</f>
        <v>4214</v>
      </c>
      <c r="Q11" s="6">
        <f>[1]Fastlegeordningen_datasett_PBI!AC259</f>
        <v>4224</v>
      </c>
      <c r="R11" s="6">
        <f>[1]Fastlegeordningen_datasett_PBI!AD259</f>
        <v>4227</v>
      </c>
      <c r="S11" s="6">
        <f>[1]Fastlegeordningen_datasett_PBI!AE259</f>
        <v>4226</v>
      </c>
      <c r="T11" s="6">
        <f>[1]Fastlegeordningen_datasett_PBI!AF259</f>
        <v>4226</v>
      </c>
      <c r="U11" s="6">
        <f>[1]Fastlegeordningen_datasett_PBI!AG259</f>
        <v>4228</v>
      </c>
      <c r="V11" s="6">
        <f>[1]Fastlegeordningen_datasett_PBI!AH259</f>
        <v>4233</v>
      </c>
      <c r="W11" s="6">
        <f>[1]Fastlegeordningen_datasett_PBI!AI259</f>
        <v>4231</v>
      </c>
      <c r="X11" s="6">
        <f>[1]Fastlegeordningen_datasett_PBI!AJ259</f>
        <v>4233</v>
      </c>
      <c r="Y11" s="6">
        <f>[1]Fastlegeordningen_datasett_PBI!AK259</f>
        <v>4231</v>
      </c>
      <c r="Z11" s="6">
        <f>[1]Fastlegeordningen_datasett_PBI!AL259</f>
        <v>4228</v>
      </c>
      <c r="AA11" s="6">
        <f>[1]Fastlegeordningen_datasett_PBI!AM259</f>
        <v>4227</v>
      </c>
      <c r="AB11" s="6">
        <f>[1]Fastlegeordningen_datasett_PBI!AN259</f>
        <v>4223</v>
      </c>
      <c r="AC11" s="6">
        <f>[1]Fastlegeordningen_datasett_PBI!AO259</f>
        <v>4214</v>
      </c>
      <c r="AD11" s="6">
        <f>[1]Fastlegeordningen_datasett_PBI!AP259</f>
        <v>4218</v>
      </c>
      <c r="AE11" s="6">
        <f>[1]Fastlegeordningen_datasett_PBI!AQ259</f>
        <v>4222</v>
      </c>
      <c r="AF11" s="6">
        <f>[1]Fastlegeordningen_datasett_PBI!AR259</f>
        <v>4224</v>
      </c>
      <c r="AG11" s="6">
        <f>[1]Fastlegeordningen_datasett_PBI!AS259</f>
        <v>4231</v>
      </c>
      <c r="AH11" s="6">
        <f>[1]Fastlegeordningen_datasett_PBI!AT259</f>
        <v>4232</v>
      </c>
      <c r="AI11" s="6">
        <f>[1]Fastlegeordningen_datasett_PBI!AU259</f>
        <v>4241</v>
      </c>
      <c r="AJ11" s="6">
        <f>[1]Fastlegeordningen_datasett_PBI!AV259</f>
        <v>4234</v>
      </c>
      <c r="AK11" s="6">
        <f>[1]Fastlegeordningen_datasett_PBI!AW259</f>
        <v>4224</v>
      </c>
      <c r="AL11" s="6">
        <f>[1]Fastlegeordningen_datasett_PBI!AX259</f>
        <v>4220</v>
      </c>
      <c r="AM11" s="6">
        <f>[1]Fastlegeordningen_datasett_PBI!AY259</f>
        <v>4218</v>
      </c>
      <c r="AN11" s="6">
        <f>[1]Fastlegeordningen_datasett_PBI!AZ259</f>
        <v>4214</v>
      </c>
      <c r="AO11" s="6">
        <f>[1]Fastlegeordningen_datasett_PBI!BA259</f>
        <v>4216</v>
      </c>
      <c r="AP11" s="6">
        <f>[1]Fastlegeordningen_datasett_PBI!BB259</f>
        <v>4215</v>
      </c>
      <c r="AQ11" s="6">
        <f>[1]Fastlegeordningen_datasett_PBI!BC259</f>
        <v>4210</v>
      </c>
      <c r="AR11" s="6">
        <f>[1]Fastlegeordningen_datasett_PBI!BD259</f>
        <v>4206</v>
      </c>
      <c r="AS11" s="6">
        <f>[1]Fastlegeordningen_datasett_PBI!BE259</f>
        <v>4203</v>
      </c>
      <c r="AT11" s="6">
        <f>[1]Fastlegeordningen_datasett_PBI!BF259</f>
        <v>4202</v>
      </c>
      <c r="AU11" s="6">
        <f>[1]Fastlegeordningen_datasett_PBI!BG259</f>
        <v>4204</v>
      </c>
      <c r="AV11" s="6">
        <f>[1]Fastlegeordningen_datasett_PBI!BH259</f>
        <v>4174</v>
      </c>
      <c r="AW11" s="6">
        <f>[1]Fastlegeordningen_datasett_PBI!BI259</f>
        <v>4174</v>
      </c>
      <c r="AX11" s="6">
        <f>[1]Fastlegeordningen_datasett_PBI!BJ259</f>
        <v>4178</v>
      </c>
      <c r="AY11" s="6">
        <f>[1]Fastlegeordningen_datasett_PBI!BK259</f>
        <v>4179</v>
      </c>
      <c r="AZ11" s="6">
        <f>[1]Fastlegeordningen_datasett_PBI!BL259</f>
        <v>4170</v>
      </c>
      <c r="BA11" s="6">
        <f>[1]Fastlegeordningen_datasett_PBI!BM259</f>
        <v>4182</v>
      </c>
      <c r="BB11" s="6">
        <f>[1]Fastlegeordningen_datasett_PBI!BN259</f>
        <v>4188</v>
      </c>
      <c r="BC11" s="6">
        <f>[1]Fastlegeordningen_datasett_PBI!BO259</f>
        <v>4186</v>
      </c>
      <c r="BD11" s="6">
        <f>[1]Fastlegeordningen_datasett_PBI!BP259</f>
        <v>4181</v>
      </c>
      <c r="BE11" s="6">
        <f>[1]Fastlegeordningen_datasett_PBI!BQ259</f>
        <v>4170</v>
      </c>
      <c r="BF11" s="6">
        <f>[1]Fastlegeordningen_datasett_PBI!BR259</f>
        <v>4181</v>
      </c>
      <c r="BG11" s="6">
        <f>[1]Fastlegeordningen_datasett_PBI!BS259</f>
        <v>4202</v>
      </c>
      <c r="BH11" s="6">
        <f>[1]Fastlegeordningen_datasett_PBI!BT259</f>
        <v>4209</v>
      </c>
      <c r="BI11" s="6">
        <f>[1]Fastlegeordningen_datasett_PBI!BU259</f>
        <v>4225</v>
      </c>
      <c r="BJ11" s="6">
        <f>[1]Fastlegeordningen_datasett_PBI!BV259</f>
        <v>4236</v>
      </c>
      <c r="BK11" s="6">
        <f>[1]Fastlegeordningen_datasett_PBI!BW259</f>
        <v>4244</v>
      </c>
      <c r="BL11" s="6">
        <f>[1]Fastlegeordningen_datasett_PBI!BX259</f>
        <v>4261</v>
      </c>
      <c r="BM11" s="6">
        <f>[1]Fastlegeordningen_datasett_PBI!BY259</f>
        <v>4277</v>
      </c>
      <c r="BN11" s="6">
        <f>[1]Fastlegeordningen_datasett_PBI!BZ259</f>
        <v>4296</v>
      </c>
    </row>
    <row r="12" spans="1:6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66" x14ac:dyDescent="0.25">
      <c r="A13" s="2" t="s">
        <v>24</v>
      </c>
      <c r="B13" s="9">
        <f>0.131*100</f>
        <v>13.100000000000001</v>
      </c>
      <c r="C13" s="9">
        <f>0.131*100</f>
        <v>13.100000000000001</v>
      </c>
      <c r="D13" s="9">
        <f>100*0.132</f>
        <v>13.200000000000001</v>
      </c>
      <c r="E13" s="9">
        <f>100*0.135</f>
        <v>13.5</v>
      </c>
      <c r="F13" s="9">
        <f>100*0.136</f>
        <v>13.600000000000001</v>
      </c>
      <c r="G13" s="9">
        <f>100*0.136</f>
        <v>13.600000000000001</v>
      </c>
      <c r="H13" s="9">
        <f>100*0.137</f>
        <v>13.700000000000001</v>
      </c>
      <c r="I13" s="9">
        <f>100*0.138</f>
        <v>13.8</v>
      </c>
      <c r="J13" s="9">
        <f>100*0.139</f>
        <v>13.900000000000002</v>
      </c>
      <c r="K13" s="9">
        <f>100*0.142</f>
        <v>14.2</v>
      </c>
      <c r="L13" s="9">
        <f>100*0.143</f>
        <v>14.299999999999999</v>
      </c>
      <c r="M13" s="9">
        <f>100*0.144</f>
        <v>14.399999999999999</v>
      </c>
      <c r="N13" s="9">
        <f>100*0.145</f>
        <v>14.499999999999998</v>
      </c>
      <c r="O13" s="10">
        <f>100*0.145</f>
        <v>14.499999999999998</v>
      </c>
      <c r="P13" s="10">
        <f>100*0.146</f>
        <v>14.6</v>
      </c>
      <c r="Q13" s="10">
        <f>100*0.148</f>
        <v>14.799999999999999</v>
      </c>
      <c r="R13" s="10">
        <f>100*0.149</f>
        <v>14.899999999999999</v>
      </c>
      <c r="S13" s="10">
        <f>100*0.151</f>
        <v>15.1</v>
      </c>
      <c r="T13" s="10">
        <f>100*0.151</f>
        <v>15.1</v>
      </c>
      <c r="U13" s="10">
        <f>100*0.152</f>
        <v>15.2</v>
      </c>
      <c r="V13" s="10">
        <f>100*0.152</f>
        <v>15.2</v>
      </c>
      <c r="W13" s="10">
        <f>100*0.154</f>
        <v>15.4</v>
      </c>
      <c r="X13" s="10">
        <f>100*0.156</f>
        <v>15.6</v>
      </c>
      <c r="Y13" s="10">
        <f>100*0.156</f>
        <v>15.6</v>
      </c>
      <c r="Z13" s="10">
        <f>100*0.157</f>
        <v>15.7</v>
      </c>
      <c r="AA13" s="10">
        <f>100*0.158</f>
        <v>15.8</v>
      </c>
      <c r="AB13" s="10">
        <f>100*0.159</f>
        <v>15.9</v>
      </c>
      <c r="AC13" s="10">
        <f>100*0.161</f>
        <v>16.100000000000001</v>
      </c>
      <c r="AD13" s="10">
        <f>100*0.161</f>
        <v>16.100000000000001</v>
      </c>
      <c r="AE13" s="10">
        <f>100*0.161</f>
        <v>16.100000000000001</v>
      </c>
      <c r="AF13" s="10">
        <f>100*0.159</f>
        <v>15.9</v>
      </c>
      <c r="AG13" s="10">
        <f>100*0.16</f>
        <v>16</v>
      </c>
      <c r="AH13" s="10">
        <f>100*0.16</f>
        <v>16</v>
      </c>
      <c r="AI13" s="10">
        <f>100*0.162</f>
        <v>16.2</v>
      </c>
      <c r="AJ13" s="10">
        <f>100*0.164</f>
        <v>16.400000000000002</v>
      </c>
      <c r="AK13" s="10">
        <f>100*0.164</f>
        <v>16.400000000000002</v>
      </c>
      <c r="AL13" s="10">
        <f>100*0.165</f>
        <v>16.5</v>
      </c>
      <c r="AM13" s="10">
        <f>100*0.167</f>
        <v>16.7</v>
      </c>
      <c r="AN13" s="10">
        <f>100*0.17</f>
        <v>17</v>
      </c>
      <c r="AO13" s="10">
        <f>100*0.175</f>
        <v>17.5</v>
      </c>
      <c r="AP13" s="10">
        <f>100*0.177</f>
        <v>17.7</v>
      </c>
      <c r="AQ13" s="10">
        <f>100*0.178</f>
        <v>17.8</v>
      </c>
      <c r="AR13" s="10">
        <f>100*0.179</f>
        <v>17.899999999999999</v>
      </c>
      <c r="AS13" s="10">
        <f>100*0.18</f>
        <v>18</v>
      </c>
      <c r="AT13" s="10">
        <f>100*0.182</f>
        <v>18.2</v>
      </c>
      <c r="AU13" s="10">
        <f>100*0.189</f>
        <v>18.899999999999999</v>
      </c>
      <c r="AV13" s="10">
        <f>100*0.192</f>
        <v>19.2</v>
      </c>
      <c r="AW13" s="10">
        <f>100*0.194</f>
        <v>19.400000000000002</v>
      </c>
      <c r="AX13" s="10">
        <f>100*0.197</f>
        <v>19.7</v>
      </c>
      <c r="AY13" s="10">
        <f>100*0.2</f>
        <v>20</v>
      </c>
      <c r="AZ13" s="10">
        <f>100*0.202</f>
        <v>20.200000000000003</v>
      </c>
      <c r="BA13" s="10">
        <f>100*0.204</f>
        <v>20.399999999999999</v>
      </c>
      <c r="BB13" s="11">
        <f>100*[1]Fastlegeordningen_datasett_PBI!BN232</f>
        <v>20.724346076458751</v>
      </c>
      <c r="BC13" s="11">
        <f>100*[1]Fastlegeordningen_datasett_PBI!BO232</f>
        <v>20.920043811610075</v>
      </c>
      <c r="BD13" s="11">
        <f>100*[1]Fastlegeordningen_datasett_PBI!BP232</f>
        <v>21.031529068707854</v>
      </c>
      <c r="BE13" s="11">
        <f>100*[1]Fastlegeordningen_datasett_PBI!BQ232</f>
        <v>21.11394248270841</v>
      </c>
      <c r="BF13" s="11">
        <f>100*[1]Fastlegeordningen_datasett_PBI!BR232</f>
        <v>21.283538796229152</v>
      </c>
      <c r="BG13" s="11">
        <f>100*[1]Fastlegeordningen_datasett_PBI!BS232</f>
        <v>21.732877943555636</v>
      </c>
      <c r="BH13" s="11">
        <f>100*[1]Fastlegeordningen_datasett_PBI!BT232</f>
        <v>21.853711007529579</v>
      </c>
      <c r="BI13" s="11">
        <f>100*[1]Fastlegeordningen_datasett_PBI!BU232</f>
        <v>21.942510266023923</v>
      </c>
      <c r="BJ13" s="11">
        <f>100*[1]Fastlegeordningen_datasett_PBI!BV232</f>
        <v>21.962949768436051</v>
      </c>
      <c r="BK13" s="11">
        <f>100*[1]Fastlegeordningen_datasett_PBI!BW232</f>
        <v>22.166962699822378</v>
      </c>
      <c r="BL13" s="11">
        <f>100*[1]Fastlegeordningen_datasett_PBI!BX232</f>
        <v>22.125928546162012</v>
      </c>
      <c r="BM13" s="11">
        <f>100*[1]Fastlegeordningen_datasett_PBI!BY232</f>
        <v>22.11064129668781</v>
      </c>
      <c r="BN13" s="11">
        <f>100*[1]Fastlegeordningen_datasett_PBI!BZ232</f>
        <v>22.151898734177212</v>
      </c>
    </row>
    <row r="14" spans="1:66" x14ac:dyDescent="0.25">
      <c r="A14" s="2" t="s">
        <v>25</v>
      </c>
      <c r="B14" s="12">
        <f>100*0.129</f>
        <v>12.9</v>
      </c>
      <c r="C14" s="12">
        <f>100*0.129</f>
        <v>12.9</v>
      </c>
      <c r="D14" s="9">
        <f>100*0.128</f>
        <v>12.8</v>
      </c>
      <c r="E14" s="9">
        <f>100*0.131</f>
        <v>13.100000000000001</v>
      </c>
      <c r="F14" s="9">
        <f>100*0.132</f>
        <v>13.200000000000001</v>
      </c>
      <c r="G14" s="9">
        <f>100*0.132</f>
        <v>13.200000000000001</v>
      </c>
      <c r="H14" s="9">
        <f>100*0.132</f>
        <v>13.200000000000001</v>
      </c>
      <c r="I14" s="9">
        <f>100*0.134</f>
        <v>13.4</v>
      </c>
      <c r="J14" s="9">
        <f>100*0.134</f>
        <v>13.4</v>
      </c>
      <c r="K14" s="9">
        <f>100*0.138</f>
        <v>13.8</v>
      </c>
      <c r="L14" s="9">
        <f>100*0.138</f>
        <v>13.8</v>
      </c>
      <c r="M14" s="9">
        <f>100*0.139</f>
        <v>13.900000000000002</v>
      </c>
      <c r="N14" s="9">
        <f>100*0.14</f>
        <v>14.000000000000002</v>
      </c>
      <c r="O14" s="10">
        <f>100*0.14</f>
        <v>14.000000000000002</v>
      </c>
      <c r="P14" s="10">
        <f>100*0.14</f>
        <v>14.000000000000002</v>
      </c>
      <c r="Q14" s="10">
        <f>100*0.143</f>
        <v>14.299999999999999</v>
      </c>
      <c r="R14" s="10">
        <f>100*0.143</f>
        <v>14.299999999999999</v>
      </c>
      <c r="S14" s="10">
        <f>100*0.144</f>
        <v>14.399999999999999</v>
      </c>
      <c r="T14" s="10">
        <f>100*0.144</f>
        <v>14.399999999999999</v>
      </c>
      <c r="U14" s="10">
        <f>100*0.144</f>
        <v>14.399999999999999</v>
      </c>
      <c r="V14" s="10">
        <f>100*0.145</f>
        <v>14.499999999999998</v>
      </c>
      <c r="W14" s="10">
        <f>100*0.147</f>
        <v>14.7</v>
      </c>
      <c r="X14" s="10">
        <f>100*0.147</f>
        <v>14.7</v>
      </c>
      <c r="Y14" s="10">
        <f>100*0.147</f>
        <v>14.7</v>
      </c>
      <c r="Z14" s="10">
        <f>100*0.146</f>
        <v>14.6</v>
      </c>
      <c r="AA14" s="10">
        <f>100*0.147</f>
        <v>14.7</v>
      </c>
      <c r="AB14" s="10">
        <f>100*0.148</f>
        <v>14.799999999999999</v>
      </c>
      <c r="AC14" s="10">
        <f>100*0.149</f>
        <v>14.899999999999999</v>
      </c>
      <c r="AD14" s="10">
        <f>100*0.15</f>
        <v>15</v>
      </c>
      <c r="AE14" s="10">
        <f>100*0.15</f>
        <v>15</v>
      </c>
      <c r="AF14" s="10">
        <f>100*0.149</f>
        <v>14.899999999999999</v>
      </c>
      <c r="AG14" s="10">
        <f>100*0.149</f>
        <v>14.899999999999999</v>
      </c>
      <c r="AH14" s="10">
        <f>100*0.149</f>
        <v>14.899999999999999</v>
      </c>
      <c r="AI14" s="10">
        <f>100*0.152</f>
        <v>15.2</v>
      </c>
      <c r="AJ14" s="10">
        <f>100*0.154</f>
        <v>15.4</v>
      </c>
      <c r="AK14" s="10">
        <f>100*0.156</f>
        <v>15.6</v>
      </c>
      <c r="AL14" s="10">
        <f>100*0.156</f>
        <v>15.6</v>
      </c>
      <c r="AM14" s="10">
        <f>100*0.157</f>
        <v>15.7</v>
      </c>
      <c r="AN14" s="10">
        <f>100*0.158</f>
        <v>15.8</v>
      </c>
      <c r="AO14" s="10">
        <f>100*0.162</f>
        <v>16.2</v>
      </c>
      <c r="AP14" s="10">
        <f>100*0.165</f>
        <v>16.5</v>
      </c>
      <c r="AQ14" s="10">
        <f>100*0.166</f>
        <v>16.600000000000001</v>
      </c>
      <c r="AR14" s="10">
        <f>100*0.166</f>
        <v>16.600000000000001</v>
      </c>
      <c r="AS14" s="10">
        <f>100*0.167</f>
        <v>16.7</v>
      </c>
      <c r="AT14" s="10">
        <f>100*0.168</f>
        <v>16.8</v>
      </c>
      <c r="AU14" s="10">
        <f>100*0.174</f>
        <v>17.399999999999999</v>
      </c>
      <c r="AV14" s="10">
        <f>100*0.176</f>
        <v>17.599999999999998</v>
      </c>
      <c r="AW14" s="10">
        <f>100*0.177</f>
        <v>17.7</v>
      </c>
      <c r="AX14" s="10">
        <f>100*0.179</f>
        <v>17.899999999999999</v>
      </c>
      <c r="AY14" s="10">
        <f>100*0.181</f>
        <v>18.099999999999998</v>
      </c>
      <c r="AZ14" s="10">
        <f>100*0.182</f>
        <v>18.2</v>
      </c>
      <c r="BA14" s="10">
        <f>100*0.184</f>
        <v>18.399999999999999</v>
      </c>
      <c r="BB14" s="11">
        <f>100*[1]Fastlegeordningen_datasett_PBI!BN241</f>
        <v>18.758486905916584</v>
      </c>
      <c r="BC14" s="11">
        <f>100*[1]Fastlegeordningen_datasett_PBI!BO241</f>
        <v>18.89168765743073</v>
      </c>
      <c r="BD14" s="11">
        <f>100*[1]Fastlegeordningen_datasett_PBI!BP241</f>
        <v>19.019949641681194</v>
      </c>
      <c r="BE14" s="11">
        <f>100*[1]Fastlegeordningen_datasett_PBI!BQ241</f>
        <v>19.044845661036693</v>
      </c>
      <c r="BF14" s="11">
        <f>100*[1]Fastlegeordningen_datasett_PBI!BR241</f>
        <v>19.129593810444874</v>
      </c>
      <c r="BG14" s="11">
        <f>100*[1]Fastlegeordningen_datasett_PBI!BS241</f>
        <v>19.671190976868669</v>
      </c>
      <c r="BH14" s="11">
        <f>100*[1]Fastlegeordningen_datasett_PBI!BT241</f>
        <v>19.798018292682926</v>
      </c>
      <c r="BI14" s="11">
        <f>100*[1]Fastlegeordningen_datasett_PBI!BU241</f>
        <v>19.935569452340346</v>
      </c>
      <c r="BJ14" s="11">
        <f>100*[1]Fastlegeordningen_datasett_PBI!BV241</f>
        <v>19.954648526077097</v>
      </c>
      <c r="BK14" s="11">
        <f>100*[1]Fastlegeordningen_datasett_PBI!BW241</f>
        <v>20.31543372136688</v>
      </c>
      <c r="BL14" s="11">
        <f>100*[1]Fastlegeordningen_datasett_PBI!BX241</f>
        <v>20.384902840059791</v>
      </c>
      <c r="BM14" s="11">
        <f>100*[1]Fastlegeordningen_datasett_PBI!BY241</f>
        <v>20.531400966183575</v>
      </c>
      <c r="BN14" s="11">
        <f>100*[1]Fastlegeordningen_datasett_PBI!BZ241</f>
        <v>20.620842572062084</v>
      </c>
    </row>
    <row r="15" spans="1:66" x14ac:dyDescent="0.25">
      <c r="A15" s="2"/>
      <c r="B15" s="2"/>
      <c r="C15" s="2"/>
    </row>
    <row r="16" spans="1:66" x14ac:dyDescent="0.25">
      <c r="A16" s="2" t="s">
        <v>26</v>
      </c>
      <c r="B16" s="13">
        <f>[1]Fastlegeordningen_datasett_PBI!N54</f>
        <v>98</v>
      </c>
      <c r="C16" s="13">
        <f>[1]Fastlegeordningen_datasett_PBI!O54</f>
        <v>101</v>
      </c>
      <c r="D16" s="13">
        <f>[1]Fastlegeordningen_datasett_PBI!P54</f>
        <v>108</v>
      </c>
      <c r="E16" s="13">
        <f>[1]Fastlegeordningen_datasett_PBI!Q54</f>
        <v>106</v>
      </c>
      <c r="F16" s="13">
        <f>[1]Fastlegeordningen_datasett_PBI!R54</f>
        <v>104</v>
      </c>
      <c r="G16" s="13">
        <f>[1]Fastlegeordningen_datasett_PBI!S54</f>
        <v>110</v>
      </c>
      <c r="H16" s="13">
        <f>[1]Fastlegeordningen_datasett_PBI!T54</f>
        <v>114</v>
      </c>
      <c r="I16" s="13">
        <f>[1]Fastlegeordningen_datasett_PBI!U54</f>
        <v>119</v>
      </c>
      <c r="J16" s="13">
        <f>[1]Fastlegeordningen_datasett_PBI!V54</f>
        <v>120</v>
      </c>
      <c r="K16" s="13">
        <f>[1]Fastlegeordningen_datasett_PBI!W54</f>
        <v>131</v>
      </c>
      <c r="L16" s="13">
        <f>[1]Fastlegeordningen_datasett_PBI!X54</f>
        <v>134</v>
      </c>
      <c r="M16" s="13">
        <f>[1]Fastlegeordningen_datasett_PBI!Y54</f>
        <v>128</v>
      </c>
      <c r="N16" s="13">
        <f>[1]Fastlegeordningen_datasett_PBI!Z54</f>
        <v>126</v>
      </c>
      <c r="O16" s="13">
        <f>[1]Fastlegeordningen_datasett_PBI!AA54</f>
        <v>129</v>
      </c>
      <c r="P16" s="13">
        <f>[1]Fastlegeordningen_datasett_PBI!AB54</f>
        <v>135</v>
      </c>
      <c r="Q16" s="13">
        <f>[1]Fastlegeordningen_datasett_PBI!AC54</f>
        <v>133</v>
      </c>
      <c r="R16" s="13">
        <f>[1]Fastlegeordningen_datasett_PBI!AD54</f>
        <v>137</v>
      </c>
      <c r="S16" s="13">
        <f>[1]Fastlegeordningen_datasett_PBI!AE54</f>
        <v>141</v>
      </c>
      <c r="T16" s="13">
        <f>[1]Fastlegeordningen_datasett_PBI!AF54</f>
        <v>148</v>
      </c>
      <c r="U16" s="13">
        <f>[1]Fastlegeordningen_datasett_PBI!AG54</f>
        <v>153</v>
      </c>
      <c r="V16" s="13">
        <f>[1]Fastlegeordningen_datasett_PBI!AH54</f>
        <v>150</v>
      </c>
      <c r="W16" s="13">
        <f>[1]Fastlegeordningen_datasett_PBI!AI54</f>
        <v>149</v>
      </c>
      <c r="X16" s="13">
        <f>[1]Fastlegeordningen_datasett_PBI!AJ54</f>
        <v>156</v>
      </c>
      <c r="Y16" s="13">
        <f>[1]Fastlegeordningen_datasett_PBI!AK54</f>
        <v>172</v>
      </c>
      <c r="Z16" s="13">
        <f>[1]Fastlegeordningen_datasett_PBI!AL54</f>
        <v>181</v>
      </c>
      <c r="AA16" s="13">
        <f>[1]Fastlegeordningen_datasett_PBI!AM54</f>
        <v>176</v>
      </c>
      <c r="AB16" s="13">
        <f>[1]Fastlegeordningen_datasett_PBI!AN54</f>
        <v>185</v>
      </c>
      <c r="AC16" s="13">
        <f>[1]Fastlegeordningen_datasett_PBI!AO54</f>
        <v>192</v>
      </c>
      <c r="AD16" s="13">
        <f>[1]Fastlegeordningen_datasett_PBI!AP54</f>
        <v>192</v>
      </c>
      <c r="AE16" s="13">
        <f>[1]Fastlegeordningen_datasett_PBI!AQ54</f>
        <v>190</v>
      </c>
      <c r="AF16" s="13">
        <f>[1]Fastlegeordningen_datasett_PBI!AR54</f>
        <v>197</v>
      </c>
      <c r="AG16" s="13">
        <f>[1]Fastlegeordningen_datasett_PBI!AS54</f>
        <v>206</v>
      </c>
      <c r="AH16" s="13">
        <f>[1]Fastlegeordningen_datasett_PBI!AT54</f>
        <v>203</v>
      </c>
      <c r="AI16" s="13">
        <f>[1]Fastlegeordningen_datasett_PBI!AU54</f>
        <v>195</v>
      </c>
      <c r="AJ16" s="13">
        <f>[1]Fastlegeordningen_datasett_PBI!AV54</f>
        <v>202</v>
      </c>
      <c r="AK16" s="13">
        <f>[1]Fastlegeordningen_datasett_PBI!AW54</f>
        <v>215</v>
      </c>
      <c r="AL16" s="13">
        <f>[1]Fastlegeordningen_datasett_PBI!AX54</f>
        <v>221</v>
      </c>
      <c r="AM16" s="13">
        <f>[1]Fastlegeordningen_datasett_PBI!AY54</f>
        <v>226</v>
      </c>
      <c r="AN16" s="13">
        <f>[1]Fastlegeordningen_datasett_PBI!AZ54</f>
        <v>233</v>
      </c>
      <c r="AO16" s="13">
        <f>[1]Fastlegeordningen_datasett_PBI!BA54</f>
        <v>231</v>
      </c>
      <c r="AP16" s="13">
        <f>[1]Fastlegeordningen_datasett_PBI!BB54</f>
        <v>221</v>
      </c>
      <c r="AQ16" s="13">
        <f>[1]Fastlegeordningen_datasett_PBI!BC54</f>
        <v>231</v>
      </c>
      <c r="AR16" s="13">
        <f>[1]Fastlegeordningen_datasett_PBI!BD54</f>
        <v>245</v>
      </c>
      <c r="AS16" s="13">
        <f>[1]Fastlegeordningen_datasett_PBI!BE54</f>
        <v>259</v>
      </c>
      <c r="AT16" s="13">
        <f>[1]Fastlegeordningen_datasett_PBI!BF54</f>
        <v>262</v>
      </c>
      <c r="AU16" s="13">
        <f>[1]Fastlegeordningen_datasett_PBI!BG54</f>
        <v>262</v>
      </c>
      <c r="AV16" s="13">
        <f>[1]Fastlegeordningen_datasett_PBI!BH54</f>
        <v>309</v>
      </c>
      <c r="AW16" s="13">
        <f>[1]Fastlegeordningen_datasett_PBI!BI54</f>
        <v>315</v>
      </c>
      <c r="AX16" s="13">
        <f>[1]Fastlegeordningen_datasett_PBI!BJ54</f>
        <v>310</v>
      </c>
      <c r="AY16" s="13">
        <f>[1]Fastlegeordningen_datasett_PBI!BK54</f>
        <v>318</v>
      </c>
      <c r="AZ16" s="13">
        <f>[1]Fastlegeordningen_datasett_PBI!BL54</f>
        <v>324</v>
      </c>
      <c r="BA16" s="13">
        <f>[1]Fastlegeordningen_datasett_PBI!BM54</f>
        <v>320</v>
      </c>
      <c r="BB16" s="13">
        <f>[1]Fastlegeordningen_datasett_PBI!BN54</f>
        <v>312</v>
      </c>
      <c r="BC16" s="13">
        <f>[1]Fastlegeordningen_datasett_PBI!BO54</f>
        <v>317</v>
      </c>
      <c r="BD16" s="13">
        <f>[1]Fastlegeordningen_datasett_PBI!BP54</f>
        <v>324</v>
      </c>
      <c r="BE16" s="13">
        <f>[1]Fastlegeordningen_datasett_PBI!BQ54</f>
        <v>343</v>
      </c>
      <c r="BF16" s="13">
        <f>[1]Fastlegeordningen_datasett_PBI!BR54</f>
        <v>346</v>
      </c>
      <c r="BG16" s="13">
        <f>[1]Fastlegeordningen_datasett_PBI!BS54</f>
        <v>332</v>
      </c>
      <c r="BH16" s="13">
        <f>[1]Fastlegeordningen_datasett_PBI!BT54</f>
        <v>330</v>
      </c>
      <c r="BI16" s="13">
        <f>[1]Fastlegeordningen_datasett_PBI!BU54</f>
        <v>324</v>
      </c>
      <c r="BJ16" s="13">
        <f>[1]Fastlegeordningen_datasett_PBI!BV54</f>
        <v>322</v>
      </c>
      <c r="BK16" s="13">
        <f>[1]Fastlegeordningen_datasett_PBI!BW54</f>
        <v>304</v>
      </c>
      <c r="BL16" s="13">
        <f>[1]Fastlegeordningen_datasett_PBI!BX54</f>
        <v>302</v>
      </c>
      <c r="BM16" s="13">
        <f>[1]Fastlegeordningen_datasett_PBI!BY54</f>
        <v>294</v>
      </c>
      <c r="BN16" s="13">
        <f>[1]Fastlegeordningen_datasett_PBI!BZ54</f>
        <v>276</v>
      </c>
    </row>
    <row r="17" spans="1:66" x14ac:dyDescent="0.25">
      <c r="A17" s="2" t="s">
        <v>27</v>
      </c>
      <c r="B17" s="6">
        <f>[1]Fastlegeordningen_datasett_PBI!N71</f>
        <v>4810</v>
      </c>
      <c r="C17" s="6">
        <f>[1]Fastlegeordningen_datasett_PBI!O71</f>
        <v>4819</v>
      </c>
      <c r="D17" s="6">
        <f>[1]Fastlegeordningen_datasett_PBI!P71</f>
        <v>4817</v>
      </c>
      <c r="E17" s="6">
        <f>[1]Fastlegeordningen_datasett_PBI!Q71</f>
        <v>4829</v>
      </c>
      <c r="F17" s="6">
        <f>[1]Fastlegeordningen_datasett_PBI!R71</f>
        <v>4842</v>
      </c>
      <c r="G17" s="6">
        <f>[1]Fastlegeordningen_datasett_PBI!S71</f>
        <v>4841</v>
      </c>
      <c r="H17" s="6">
        <f>[1]Fastlegeordningen_datasett_PBI!T71</f>
        <v>4843</v>
      </c>
      <c r="I17" s="6">
        <f>[1]Fastlegeordningen_datasett_PBI!U71</f>
        <v>4841</v>
      </c>
      <c r="J17" s="6">
        <f>[1]Fastlegeordningen_datasett_PBI!V71</f>
        <v>4844</v>
      </c>
      <c r="K17" s="6">
        <f>[1]Fastlegeordningen_datasett_PBI!W71</f>
        <v>4858</v>
      </c>
      <c r="L17" s="6">
        <f>[1]Fastlegeordningen_datasett_PBI!X71</f>
        <v>4864</v>
      </c>
      <c r="M17" s="6">
        <f>[1]Fastlegeordningen_datasett_PBI!Y71</f>
        <v>4878</v>
      </c>
      <c r="N17" s="6">
        <f>[1]Fastlegeordningen_datasett_PBI!Z71</f>
        <v>4889</v>
      </c>
      <c r="O17" s="6">
        <f>[1]Fastlegeordningen_datasett_PBI!AA71</f>
        <v>4910</v>
      </c>
      <c r="P17" s="6">
        <f>[1]Fastlegeordningen_datasett_PBI!AB71</f>
        <v>4904</v>
      </c>
      <c r="Q17" s="6">
        <f>[1]Fastlegeordningen_datasett_PBI!AC71</f>
        <v>4925</v>
      </c>
      <c r="R17" s="6">
        <f>[1]Fastlegeordningen_datasett_PBI!AD71</f>
        <v>4933</v>
      </c>
      <c r="S17" s="6">
        <f>[1]Fastlegeordningen_datasett_PBI!AE71</f>
        <v>4938</v>
      </c>
      <c r="T17" s="6">
        <f>[1]Fastlegeordningen_datasett_PBI!AF71</f>
        <v>4936</v>
      </c>
      <c r="U17" s="6">
        <f>[1]Fastlegeordningen_datasett_PBI!AG71</f>
        <v>4938</v>
      </c>
      <c r="V17" s="6">
        <f>[1]Fastlegeordningen_datasett_PBI!AH71</f>
        <v>4950</v>
      </c>
      <c r="W17" s="6">
        <f>[1]Fastlegeordningen_datasett_PBI!AI71</f>
        <v>4959</v>
      </c>
      <c r="X17" s="6">
        <f>[1]Fastlegeordningen_datasett_PBI!AJ71</f>
        <v>4964</v>
      </c>
      <c r="Y17" s="6">
        <f>[1]Fastlegeordningen_datasett_PBI!AK71</f>
        <v>4957</v>
      </c>
      <c r="Z17" s="6">
        <f>[1]Fastlegeordningen_datasett_PBI!AL71</f>
        <v>4949</v>
      </c>
      <c r="AA17" s="6">
        <f>[1]Fastlegeordningen_datasett_PBI!AM71</f>
        <v>4958</v>
      </c>
      <c r="AB17" s="6">
        <f>[1]Fastlegeordningen_datasett_PBI!AN71</f>
        <v>4951</v>
      </c>
      <c r="AC17" s="6">
        <f>[1]Fastlegeordningen_datasett_PBI!AO71</f>
        <v>4957</v>
      </c>
      <c r="AD17" s="6">
        <f>[1]Fastlegeordningen_datasett_PBI!AP71</f>
        <v>4963</v>
      </c>
      <c r="AE17" s="6">
        <f>[1]Fastlegeordningen_datasett_PBI!AQ71</f>
        <v>4970</v>
      </c>
      <c r="AF17" s="6">
        <f>[1]Fastlegeordningen_datasett_PBI!AR71</f>
        <v>4972</v>
      </c>
      <c r="AG17" s="6">
        <f>[1]Fastlegeordningen_datasett_PBI!AS71</f>
        <v>4972</v>
      </c>
      <c r="AH17" s="6">
        <f>[1]Fastlegeordningen_datasett_PBI!AT71</f>
        <v>4974</v>
      </c>
      <c r="AI17" s="6">
        <f>[1]Fastlegeordningen_datasett_PBI!AU71</f>
        <v>4999</v>
      </c>
      <c r="AJ17" s="6">
        <f>[1]Fastlegeordningen_datasett_PBI!AV71</f>
        <v>5004</v>
      </c>
      <c r="AK17" s="6">
        <f>[1]Fastlegeordningen_datasett_PBI!AW71</f>
        <v>4996</v>
      </c>
      <c r="AL17" s="6">
        <f>[1]Fastlegeordningen_datasett_PBI!AX71</f>
        <v>4997</v>
      </c>
      <c r="AM17" s="6">
        <f>[1]Fastlegeordningen_datasett_PBI!AY71</f>
        <v>5003</v>
      </c>
      <c r="AN17" s="6">
        <f>[1]Fastlegeordningen_datasett_PBI!AZ71</f>
        <v>5002</v>
      </c>
      <c r="AO17" s="6">
        <f>[1]Fastlegeordningen_datasett_PBI!BA71</f>
        <v>5027</v>
      </c>
      <c r="AP17" s="6">
        <f>[1]Fastlegeordningen_datasett_PBI!BB71</f>
        <v>5049</v>
      </c>
      <c r="AQ17" s="6">
        <f>[1]Fastlegeordningen_datasett_PBI!BC71</f>
        <v>5051</v>
      </c>
      <c r="AR17" s="6">
        <f>[1]Fastlegeordningen_datasett_PBI!BD71</f>
        <v>5047</v>
      </c>
      <c r="AS17" s="6">
        <f>[1]Fastlegeordningen_datasett_PBI!BE71</f>
        <v>5040</v>
      </c>
      <c r="AT17" s="6">
        <f>[1]Fastlegeordningen_datasett_PBI!BF71</f>
        <v>5049</v>
      </c>
      <c r="AU17" s="6">
        <f>[1]Fastlegeordningen_datasett_PBI!BG71</f>
        <v>5082</v>
      </c>
      <c r="AV17" s="6">
        <f>[1]Fastlegeordningen_datasett_PBI!BH71</f>
        <v>5061</v>
      </c>
      <c r="AW17" s="6">
        <f>[1]Fastlegeordningen_datasett_PBI!BI71</f>
        <v>5070</v>
      </c>
      <c r="AX17" s="6">
        <f>[1]Fastlegeordningen_datasett_PBI!BJ71</f>
        <v>5085</v>
      </c>
      <c r="AY17" s="6">
        <f>[1]Fastlegeordningen_datasett_PBI!BK71</f>
        <v>5096</v>
      </c>
      <c r="AZ17" s="6">
        <f>[1]Fastlegeordningen_datasett_PBI!BL71</f>
        <v>5096</v>
      </c>
      <c r="BA17" s="6">
        <f>[1]Fastlegeordningen_datasett_PBI!BM71</f>
        <v>5128</v>
      </c>
      <c r="BB17" s="6">
        <f>[1]Fastlegeordningen_datasett_PBI!BN71</f>
        <v>5155</v>
      </c>
      <c r="BC17" s="6">
        <f>[1]Fastlegeordningen_datasett_PBI!BO71</f>
        <v>5161</v>
      </c>
      <c r="BD17" s="6">
        <f>[1]Fastlegeordningen_datasett_PBI!BP71</f>
        <v>5163</v>
      </c>
      <c r="BE17" s="6">
        <f>[1]Fastlegeordningen_datasett_PBI!BQ71</f>
        <v>5151</v>
      </c>
      <c r="BF17" s="6">
        <f>[1]Fastlegeordningen_datasett_PBI!BR71</f>
        <v>5170</v>
      </c>
      <c r="BG17" s="6">
        <f>[1]Fastlegeordningen_datasett_PBI!BS71</f>
        <v>5231</v>
      </c>
      <c r="BH17" s="6">
        <f>[1]Fastlegeordningen_datasett_PBI!BT71</f>
        <v>5248</v>
      </c>
      <c r="BI17" s="6">
        <f>[1]Fastlegeordningen_datasett_PBI!BU71</f>
        <v>5277</v>
      </c>
      <c r="BJ17" s="6">
        <f>[1]Fastlegeordningen_datasett_PBI!BV71</f>
        <v>5292</v>
      </c>
      <c r="BK17" s="6">
        <f>[1]Fastlegeordningen_datasett_PBI!BW71</f>
        <v>5326</v>
      </c>
      <c r="BL17" s="6">
        <f>[1]Fastlegeordningen_datasett_PBI!BX71</f>
        <v>5352</v>
      </c>
      <c r="BM17" s="6">
        <f>[1]Fastlegeordningen_datasett_PBI!BY71</f>
        <v>5382</v>
      </c>
      <c r="BN17" s="6">
        <f>[1]Fastlegeordningen_datasett_PBI!BZ71</f>
        <v>5412</v>
      </c>
    </row>
    <row r="18" spans="1:66" x14ac:dyDescent="0.25">
      <c r="A18" s="2" t="s">
        <v>28</v>
      </c>
      <c r="B18" s="6">
        <f>[1]Fastlegeordningen_datasett_PBI!N87</f>
        <v>54098</v>
      </c>
      <c r="C18" s="6">
        <f>[1]Fastlegeordningen_datasett_PBI!O87</f>
        <v>55176</v>
      </c>
      <c r="D18" s="6">
        <f>[1]Fastlegeordningen_datasett_PBI!P87</f>
        <v>59889</v>
      </c>
      <c r="E18" s="6">
        <f>[1]Fastlegeordningen_datasett_PBI!Q87</f>
        <v>57347</v>
      </c>
      <c r="F18" s="6">
        <f>[1]Fastlegeordningen_datasett_PBI!R87</f>
        <v>57695</v>
      </c>
      <c r="G18" s="6">
        <f>[1]Fastlegeordningen_datasett_PBI!S87</f>
        <v>59524</v>
      </c>
      <c r="H18" s="6">
        <f>[1]Fastlegeordningen_datasett_PBI!T87</f>
        <v>60980</v>
      </c>
      <c r="I18" s="6">
        <f>[1]Fastlegeordningen_datasett_PBI!U87</f>
        <v>68552</v>
      </c>
      <c r="J18" s="6">
        <f>[1]Fastlegeordningen_datasett_PBI!V87</f>
        <v>68643</v>
      </c>
      <c r="K18" s="6">
        <f>[1]Fastlegeordningen_datasett_PBI!W87</f>
        <v>78628</v>
      </c>
      <c r="L18" s="6">
        <f>[1]Fastlegeordningen_datasett_PBI!X87</f>
        <v>81038</v>
      </c>
      <c r="M18" s="6">
        <f>[1]Fastlegeordningen_datasett_PBI!Y87</f>
        <v>75458</v>
      </c>
      <c r="N18" s="6">
        <f>[1]Fastlegeordningen_datasett_PBI!Z87</f>
        <v>75539</v>
      </c>
      <c r="O18" s="6">
        <f>[1]Fastlegeordningen_datasett_PBI!AA87</f>
        <v>75993</v>
      </c>
      <c r="P18" s="6">
        <f>[1]Fastlegeordningen_datasett_PBI!AB87</f>
        <v>78031</v>
      </c>
      <c r="Q18" s="6">
        <f>[1]Fastlegeordningen_datasett_PBI!AC87</f>
        <v>78513</v>
      </c>
      <c r="R18" s="6">
        <f>[1]Fastlegeordningen_datasett_PBI!AD87</f>
        <v>79255</v>
      </c>
      <c r="S18" s="6">
        <f>[1]Fastlegeordningen_datasett_PBI!AE87</f>
        <v>82000</v>
      </c>
      <c r="T18" s="6">
        <f>[1]Fastlegeordningen_datasett_PBI!AF87</f>
        <v>85834</v>
      </c>
      <c r="U18" s="6">
        <f>[1]Fastlegeordningen_datasett_PBI!AG87</f>
        <v>88157</v>
      </c>
      <c r="V18" s="6">
        <f>[1]Fastlegeordningen_datasett_PBI!AH87</f>
        <v>84045</v>
      </c>
      <c r="W18" s="6">
        <f>[1]Fastlegeordningen_datasett_PBI!AI87</f>
        <v>87174</v>
      </c>
      <c r="X18" s="6">
        <f>[1]Fastlegeordningen_datasett_PBI!AJ87</f>
        <v>93161</v>
      </c>
      <c r="Y18" s="6">
        <f>[1]Fastlegeordningen_datasett_PBI!AK87</f>
        <v>100676</v>
      </c>
      <c r="Z18" s="6">
        <f>[1]Fastlegeordningen_datasett_PBI!AL87</f>
        <v>107595</v>
      </c>
      <c r="AA18" s="6">
        <f>[1]Fastlegeordningen_datasett_PBI!AM87</f>
        <v>105429</v>
      </c>
      <c r="AB18" s="6">
        <f>[1]Fastlegeordningen_datasett_PBI!AN87</f>
        <v>108207</v>
      </c>
      <c r="AC18" s="6">
        <f>[1]Fastlegeordningen_datasett_PBI!AO87</f>
        <v>113852</v>
      </c>
      <c r="AD18" s="6">
        <f>[1]Fastlegeordningen_datasett_PBI!AP87</f>
        <v>115263</v>
      </c>
      <c r="AE18" s="6">
        <f>[1]Fastlegeordningen_datasett_PBI!AQ87</f>
        <v>112644</v>
      </c>
      <c r="AF18" s="6">
        <f>[1]Fastlegeordningen_datasett_PBI!AR87</f>
        <v>115955</v>
      </c>
      <c r="AG18" s="6">
        <f>[1]Fastlegeordningen_datasett_PBI!AS87</f>
        <v>122053</v>
      </c>
      <c r="AH18" s="6">
        <f>[1]Fastlegeordningen_datasett_PBI!AT87</f>
        <v>124144</v>
      </c>
      <c r="AI18" s="6">
        <f>[1]Fastlegeordningen_datasett_PBI!AU87</f>
        <v>118606</v>
      </c>
      <c r="AJ18" s="6">
        <f>[1]Fastlegeordningen_datasett_PBI!AV87</f>
        <v>124301</v>
      </c>
      <c r="AK18" s="6">
        <f>[1]Fastlegeordningen_datasett_PBI!AW87</f>
        <v>134215</v>
      </c>
      <c r="AL18" s="6">
        <f>[1]Fastlegeordningen_datasett_PBI!AX87</f>
        <v>138453</v>
      </c>
      <c r="AM18" s="6">
        <f>[1]Fastlegeordningen_datasett_PBI!AY87</f>
        <v>144888</v>
      </c>
      <c r="AN18" s="6">
        <f>[1]Fastlegeordningen_datasett_PBI!AZ87</f>
        <v>151136</v>
      </c>
      <c r="AO18" s="6">
        <f>[1]Fastlegeordningen_datasett_PBI!BA87</f>
        <v>149651</v>
      </c>
      <c r="AP18" s="6">
        <f>[1]Fastlegeordningen_datasett_PBI!BB87</f>
        <v>146486</v>
      </c>
      <c r="AQ18" s="6">
        <f>[1]Fastlegeordningen_datasett_PBI!BC87</f>
        <v>153190</v>
      </c>
      <c r="AR18" s="6">
        <f>[1]Fastlegeordningen_datasett_PBI!BD87</f>
        <v>163347</v>
      </c>
      <c r="AS18" s="6">
        <f>[1]Fastlegeordningen_datasett_PBI!BE87</f>
        <v>175118</v>
      </c>
      <c r="AT18" s="6">
        <f>[1]Fastlegeordningen_datasett_PBI!BF87</f>
        <v>176939</v>
      </c>
      <c r="AU18" s="6">
        <f>[1]Fastlegeordningen_datasett_PBI!BG87</f>
        <v>179617</v>
      </c>
      <c r="AV18" s="6">
        <f>[1]Fastlegeordningen_datasett_PBI!BH87</f>
        <v>213765</v>
      </c>
      <c r="AW18" s="6">
        <f>[1]Fastlegeordningen_datasett_PBI!BI87</f>
        <v>215701</v>
      </c>
      <c r="AX18" s="6">
        <f>[1]Fastlegeordningen_datasett_PBI!BJ87</f>
        <v>212289</v>
      </c>
      <c r="AY18" s="6">
        <f>[1]Fastlegeordningen_datasett_PBI!BK87</f>
        <v>218223</v>
      </c>
      <c r="AZ18" s="6">
        <f>[1]Fastlegeordningen_datasett_PBI!BL87</f>
        <v>217759</v>
      </c>
      <c r="BA18" s="6">
        <f>[1]Fastlegeordningen_datasett_PBI!BM87</f>
        <v>217160</v>
      </c>
      <c r="BB18" s="6">
        <f>[1]Fastlegeordningen_datasett_PBI!BN87</f>
        <v>207631</v>
      </c>
      <c r="BC18" s="6">
        <f>[1]Fastlegeordningen_datasett_PBI!BO87</f>
        <v>210238</v>
      </c>
      <c r="BD18" s="6">
        <f>[1]Fastlegeordningen_datasett_PBI!BP87</f>
        <v>216367</v>
      </c>
      <c r="BE18" s="6">
        <f>[1]Fastlegeordningen_datasett_PBI!BQ87</f>
        <v>228355</v>
      </c>
      <c r="BF18" s="6">
        <f>[1]Fastlegeordningen_datasett_PBI!BR87</f>
        <v>228566</v>
      </c>
      <c r="BG18" s="6">
        <f>[1]Fastlegeordningen_datasett_PBI!BS87</f>
        <v>218454</v>
      </c>
      <c r="BH18" s="6">
        <f>[1]Fastlegeordningen_datasett_PBI!BT87</f>
        <v>220474</v>
      </c>
      <c r="BI18" s="6">
        <f>[1]Fastlegeordningen_datasett_PBI!BU87</f>
        <v>216062</v>
      </c>
      <c r="BJ18" s="6">
        <f>[1]Fastlegeordningen_datasett_PBI!BV87</f>
        <v>214106</v>
      </c>
      <c r="BK18" s="6">
        <f>[1]Fastlegeordningen_datasett_PBI!BW87</f>
        <v>203864</v>
      </c>
      <c r="BL18" s="6">
        <f>[1]Fastlegeordningen_datasett_PBI!BX87</f>
        <v>200964</v>
      </c>
      <c r="BM18" s="6">
        <f>[1]Fastlegeordningen_datasett_PBI!BY87</f>
        <v>194936</v>
      </c>
      <c r="BN18" s="6">
        <f>[1]Fastlegeordningen_datasett_PBI!BZ87</f>
        <v>181234</v>
      </c>
    </row>
    <row r="19" spans="1:66" x14ac:dyDescent="0.25">
      <c r="A19" s="2"/>
      <c r="B19" s="2"/>
    </row>
    <row r="20" spans="1:66" x14ac:dyDescent="0.25">
      <c r="A20" s="2" t="s">
        <v>29</v>
      </c>
      <c r="B20" s="11">
        <f>[1]Fastlegeordningen_datasett_PBI!N79*100</f>
        <v>1.9967400162999183</v>
      </c>
      <c r="C20" s="11">
        <f>[1]Fastlegeordningen_datasett_PBI!O79*100</f>
        <v>2.0528455284552845</v>
      </c>
      <c r="D20" s="11">
        <f>[1]Fastlegeordningen_datasett_PBI!P79*100</f>
        <v>2.1928934010152288</v>
      </c>
      <c r="E20" s="11">
        <f>[1]Fastlegeordningen_datasett_PBI!Q79*100</f>
        <v>2.1479229989868287</v>
      </c>
      <c r="F20" s="11">
        <f>[1]Fastlegeordningen_datasett_PBI!R79*100</f>
        <v>2.1027092600080874</v>
      </c>
      <c r="G20" s="11">
        <f>[1]Fastlegeordningen_datasett_PBI!S79*100</f>
        <v>2.2217733791153305</v>
      </c>
      <c r="H20" s="11">
        <f>[1]Fastlegeordningen_datasett_PBI!T79*100</f>
        <v>2.2997780915876538</v>
      </c>
      <c r="I20" s="11">
        <f>[1]Fastlegeordningen_datasett_PBI!U79*100</f>
        <v>2.3991935483870965</v>
      </c>
      <c r="J20" s="11">
        <f>[1]Fastlegeordningen_datasett_PBI!V79*100</f>
        <v>2.4174053182917001</v>
      </c>
      <c r="K20" s="11">
        <f>[1]Fastlegeordningen_datasett_PBI!W79*100</f>
        <v>2.6257767087592705</v>
      </c>
      <c r="L20" s="11">
        <f>[1]Fastlegeordningen_datasett_PBI!X79*100</f>
        <v>2.6810724289715888</v>
      </c>
      <c r="M20" s="11">
        <f>[1]Fastlegeordningen_datasett_PBI!Y79*100</f>
        <v>2.5569316819816219</v>
      </c>
      <c r="N20" s="11">
        <f>[1]Fastlegeordningen_datasett_PBI!Z79*100</f>
        <v>2.5124626121635094</v>
      </c>
      <c r="O20" s="11">
        <f>[1]Fastlegeordningen_datasett_PBI!AA79*100</f>
        <v>2.5600317523318119</v>
      </c>
      <c r="P20" s="11">
        <f>[1]Fastlegeordningen_datasett_PBI!AB79*100</f>
        <v>2.6791029966263147</v>
      </c>
      <c r="Q20" s="11">
        <f>[1]Fastlegeordningen_datasett_PBI!AC79*100</f>
        <v>2.6294978252273626</v>
      </c>
      <c r="R20" s="11">
        <f>[1]Fastlegeordningen_datasett_PBI!AD79*100</f>
        <v>2.7021696252465484</v>
      </c>
      <c r="S20" s="11">
        <f>[1]Fastlegeordningen_datasett_PBI!AE79*100</f>
        <v>2.7761370348493797</v>
      </c>
      <c r="T20" s="11">
        <f>[1]Fastlegeordningen_datasett_PBI!AF79*100</f>
        <v>2.9110936270653029</v>
      </c>
      <c r="U20" s="11">
        <f>[1]Fastlegeordningen_datasett_PBI!AG79*100</f>
        <v>3.00530347672363</v>
      </c>
      <c r="V20" s="11">
        <f>[1]Fastlegeordningen_datasett_PBI!AH79*100</f>
        <v>2.9411764705882351</v>
      </c>
      <c r="W20" s="11">
        <f>[1]Fastlegeordningen_datasett_PBI!AI79*100</f>
        <v>2.9169929522317934</v>
      </c>
      <c r="X20" s="11">
        <f>[1]Fastlegeordningen_datasett_PBI!AJ79*100</f>
        <v>3.046875</v>
      </c>
      <c r="Y20" s="11">
        <f>[1]Fastlegeordningen_datasett_PBI!AK79*100</f>
        <v>3.353480210567362</v>
      </c>
      <c r="Z20" s="11">
        <f>[1]Fastlegeordningen_datasett_PBI!AL79*100</f>
        <v>3.5282651072124755</v>
      </c>
      <c r="AA20" s="11">
        <f>[1]Fastlegeordningen_datasett_PBI!AM79*100</f>
        <v>3.4281262173743672</v>
      </c>
      <c r="AB20" s="11">
        <f>[1]Fastlegeordningen_datasett_PBI!AN79*100</f>
        <v>3.60202492211838</v>
      </c>
      <c r="AC20" s="11">
        <f>[1]Fastlegeordningen_datasett_PBI!AO79*100</f>
        <v>3.7288793940570981</v>
      </c>
      <c r="AD20" s="11">
        <f>[1]Fastlegeordningen_datasett_PBI!AP79*100</f>
        <v>3.7245392822502423</v>
      </c>
      <c r="AE20" s="11">
        <f>[1]Fastlegeordningen_datasett_PBI!AQ79*100</f>
        <v>3.6821705426356592</v>
      </c>
      <c r="AF20" s="11">
        <f>[1]Fastlegeordningen_datasett_PBI!AR79*100</f>
        <v>3.8111820468175663</v>
      </c>
      <c r="AG20" s="11">
        <f>[1]Fastlegeordningen_datasett_PBI!AS79*100</f>
        <v>3.9783700270374664</v>
      </c>
      <c r="AH20" s="11">
        <f>[1]Fastlegeordningen_datasett_PBI!AT79*100</f>
        <v>3.9211898783079007</v>
      </c>
      <c r="AI20" s="11">
        <f>[1]Fastlegeordningen_datasett_PBI!AU79*100</f>
        <v>3.7543319214478248</v>
      </c>
      <c r="AJ20" s="11">
        <f>[1]Fastlegeordningen_datasett_PBI!AV79*100</f>
        <v>3.8801383019592781</v>
      </c>
      <c r="AK20" s="11">
        <f>[1]Fastlegeordningen_datasett_PBI!AW79*100</f>
        <v>4.1258875455766644</v>
      </c>
      <c r="AL20" s="11">
        <f>[1]Fastlegeordningen_datasett_PBI!AX79*100</f>
        <v>4.2353392104254501</v>
      </c>
      <c r="AM20" s="11">
        <f>[1]Fastlegeordningen_datasett_PBI!AY79*100</f>
        <v>4.322050105182635</v>
      </c>
      <c r="AN20" s="11">
        <f>[1]Fastlegeordningen_datasett_PBI!AZ79*100</f>
        <v>4.4508118433619872</v>
      </c>
      <c r="AO20" s="11">
        <f>[1]Fastlegeordningen_datasett_PBI!BA79*100</f>
        <v>4.3933054393305433</v>
      </c>
      <c r="AP20" s="11">
        <f>[1]Fastlegeordningen_datasett_PBI!BB79*100</f>
        <v>4.1935483870967749</v>
      </c>
      <c r="AQ20" s="11">
        <f>[1]Fastlegeordningen_datasett_PBI!BC79*100</f>
        <v>4.3733434305187435</v>
      </c>
      <c r="AR20" s="11">
        <f>[1]Fastlegeordningen_datasett_PBI!BD79*100</f>
        <v>4.6296296296296298</v>
      </c>
      <c r="AS20" s="11">
        <f>[1]Fastlegeordningen_datasett_PBI!BE79*100</f>
        <v>4.8877146631439894</v>
      </c>
      <c r="AT20" s="11">
        <f>[1]Fastlegeordningen_datasett_PBI!BF79*100</f>
        <v>4.9331575974392772</v>
      </c>
      <c r="AU20" s="11">
        <f>[1]Fastlegeordningen_datasett_PBI!BG79*100</f>
        <v>4.9026946107784433</v>
      </c>
      <c r="AV20" s="11">
        <f>[1]Fastlegeordningen_datasett_PBI!BH79*100</f>
        <v>5.7541899441340787</v>
      </c>
      <c r="AW20" s="11">
        <f>[1]Fastlegeordningen_datasett_PBI!BI79*100</f>
        <v>5.8495821727019495</v>
      </c>
      <c r="AX20" s="11">
        <f>[1]Fastlegeordningen_datasett_PBI!BJ79*100</f>
        <v>5.7460611677479143</v>
      </c>
      <c r="AY20" s="11">
        <f>[1]Fastlegeordningen_datasett_PBI!BK79*100</f>
        <v>5.8736608792020686</v>
      </c>
      <c r="AZ20" s="11">
        <f>[1]Fastlegeordningen_datasett_PBI!BL79*100</f>
        <v>5.9778597785977858</v>
      </c>
      <c r="BA20" s="11">
        <f>[1]Fastlegeordningen_datasett_PBI!BM79*100</f>
        <v>5.8737151248164459</v>
      </c>
      <c r="BB20" s="11">
        <f>[1]Fastlegeordningen_datasett_PBI!BN79*100</f>
        <v>5.7069690872507772</v>
      </c>
      <c r="BC20" s="11">
        <f>[1]Fastlegeordningen_datasett_PBI!BO79*100</f>
        <v>5.7867834976268711</v>
      </c>
      <c r="BD20" s="11">
        <f>[1]Fastlegeordningen_datasett_PBI!BP79*100</f>
        <v>5.9048660470202297</v>
      </c>
      <c r="BE20" s="11">
        <f>[1]Fastlegeordningen_datasett_PBI!BQ79*100</f>
        <v>6.2431743720422279</v>
      </c>
      <c r="BF20" s="11">
        <f>[1]Fastlegeordningen_datasett_PBI!BR79*100</f>
        <v>6.2726613488034806</v>
      </c>
      <c r="BG20" s="11">
        <f>[1]Fastlegeordningen_datasett_PBI!BS79*100</f>
        <v>5.968002876145964</v>
      </c>
      <c r="BH20" s="11">
        <f>[1]Fastlegeordningen_datasett_PBI!BT79*100</f>
        <v>5.9160989602007881</v>
      </c>
      <c r="BI20" s="11">
        <f>[1]Fastlegeordningen_datasett_PBI!BU79*100</f>
        <v>5.78468130690948</v>
      </c>
      <c r="BJ20" s="11">
        <f>[1]Fastlegeordningen_datasett_PBI!BV79*100</f>
        <v>5.7356608478802995</v>
      </c>
      <c r="BK20" s="11">
        <f>[1]Fastlegeordningen_datasett_PBI!BW79*100</f>
        <v>5.3996447602131434</v>
      </c>
      <c r="BL20" s="11">
        <f>[1]Fastlegeordningen_datasett_PBI!BX79*100</f>
        <v>5.3413512557481431</v>
      </c>
      <c r="BM20" s="11">
        <f>[1]Fastlegeordningen_datasett_PBI!BY79*100</f>
        <v>5.1797040169133188</v>
      </c>
      <c r="BN20" s="11">
        <f>[1]Fastlegeordningen_datasett_PBI!BZ79*100</f>
        <v>4.852320675105485</v>
      </c>
    </row>
    <row r="21" spans="1:66" x14ac:dyDescent="0.25">
      <c r="A21" s="2" t="s">
        <v>30</v>
      </c>
      <c r="B21" s="11">
        <f>[1]Fastlegeordningen_datasett_PBI!N95*100</f>
        <v>1.0143033306565485</v>
      </c>
      <c r="C21" s="11">
        <f>[1]Fastlegeordningen_datasett_PBI!O95*100</f>
        <v>1.0346328999611094</v>
      </c>
      <c r="D21" s="11">
        <f>[1]Fastlegeordningen_datasett_PBI!P95*100</f>
        <v>1.1228541858843117</v>
      </c>
      <c r="E21" s="11">
        <f>[1]Fastlegeordningen_datasett_PBI!Q95*100</f>
        <v>1.0745457066514768</v>
      </c>
      <c r="F21" s="11">
        <f>[1]Fastlegeordningen_datasett_PBI!R95*100</f>
        <v>1.0804812959408212</v>
      </c>
      <c r="G21" s="11">
        <f>[1]Fastlegeordningen_datasett_PBI!S95*100</f>
        <v>1.1142125936497145</v>
      </c>
      <c r="H21" s="11">
        <f>[1]Fastlegeordningen_datasett_PBI!T95*100</f>
        <v>1.1408340773013306</v>
      </c>
      <c r="I21" s="11">
        <f>[1]Fastlegeordningen_datasett_PBI!U95*100</f>
        <v>1.2818065259718587</v>
      </c>
      <c r="J21" s="11">
        <f>[1]Fastlegeordningen_datasett_PBI!V95*100</f>
        <v>1.2826382027107628</v>
      </c>
      <c r="K21" s="11">
        <f>[1]Fastlegeordningen_datasett_PBI!W95*100</f>
        <v>1.4683648315529991</v>
      </c>
      <c r="L21" s="11">
        <f>[1]Fastlegeordningen_datasett_PBI!X95*100</f>
        <v>1.5124179408100706</v>
      </c>
      <c r="M21" s="11">
        <f>[1]Fastlegeordningen_datasett_PBI!Y95*100</f>
        <v>1.4070312029466021</v>
      </c>
      <c r="N21" s="11">
        <f>[1]Fastlegeordningen_datasett_PBI!Z95*100</f>
        <v>1.4051652504767189</v>
      </c>
      <c r="O21" s="11">
        <f>[1]Fastlegeordningen_datasett_PBI!AA95*100</f>
        <v>1.4109962755550784</v>
      </c>
      <c r="P21" s="11">
        <f>[1]Fastlegeordningen_datasett_PBI!AB95*100</f>
        <v>1.4513523275836735</v>
      </c>
      <c r="Q21" s="11">
        <f>[1]Fastlegeordningen_datasett_PBI!AC95*100</f>
        <v>1.4594091208190669</v>
      </c>
      <c r="R21" s="11">
        <f>[1]Fastlegeordningen_datasett_PBI!AD95*100</f>
        <v>1.4728204190462599</v>
      </c>
      <c r="S21" s="11">
        <f>[1]Fastlegeordningen_datasett_PBI!AE95*100</f>
        <v>1.5237265594644511</v>
      </c>
      <c r="T21" s="11">
        <f>[1]Fastlegeordningen_datasett_PBI!AF95*100</f>
        <v>1.5950136358669758</v>
      </c>
      <c r="U21" s="11">
        <f>[1]Fastlegeordningen_datasett_PBI!AG95*100</f>
        <v>1.6376915194564226</v>
      </c>
      <c r="V21" s="11">
        <f>[1]Fastlegeordningen_datasett_PBI!AH95*100</f>
        <v>1.5605972996068287</v>
      </c>
      <c r="W21" s="11">
        <f>[1]Fastlegeordningen_datasett_PBI!AI95*100</f>
        <v>1.617951552397547</v>
      </c>
      <c r="X21" s="11">
        <f>[1]Fastlegeordningen_datasett_PBI!AJ95*100</f>
        <v>1.7278143031294875</v>
      </c>
      <c r="Y21" s="11">
        <f>[1]Fastlegeordningen_datasett_PBI!AK95*100</f>
        <v>1.8660058899772709</v>
      </c>
      <c r="Z21" s="11">
        <f>[1]Fastlegeordningen_datasett_PBI!AL95*100</f>
        <v>1.9936862433147722</v>
      </c>
      <c r="AA21" s="11">
        <f>[1]Fastlegeordningen_datasett_PBI!AM95*100</f>
        <v>1.9526835994691789</v>
      </c>
      <c r="AB21" s="11">
        <f>[1]Fastlegeordningen_datasett_PBI!AN95*100</f>
        <v>2.0030836607262357</v>
      </c>
      <c r="AC21" s="11">
        <f>[1]Fastlegeordningen_datasett_PBI!AO95*100</f>
        <v>2.1063611358868606</v>
      </c>
      <c r="AD21" s="11">
        <f>[1]Fastlegeordningen_datasett_PBI!AP95*100</f>
        <v>2.1316731645312577</v>
      </c>
      <c r="AE21" s="11">
        <f>[1]Fastlegeordningen_datasett_PBI!AQ95*100</f>
        <v>2.0839022051135192</v>
      </c>
      <c r="AF21" s="11">
        <f>[1]Fastlegeordningen_datasett_PBI!AR95*100</f>
        <v>2.1444059678306742</v>
      </c>
      <c r="AG21" s="11">
        <f>[1]Fastlegeordningen_datasett_PBI!AS95*100</f>
        <v>2.2562167364095629</v>
      </c>
      <c r="AH21" s="11">
        <f>[1]Fastlegeordningen_datasett_PBI!AT95*100</f>
        <v>2.2934154458234546</v>
      </c>
      <c r="AI21" s="11">
        <f>[1]Fastlegeordningen_datasett_PBI!AU95*100</f>
        <v>2.1892542219459235</v>
      </c>
      <c r="AJ21" s="11">
        <f>[1]Fastlegeordningen_datasett_PBI!AV95*100</f>
        <v>2.2925253577454274</v>
      </c>
      <c r="AK21" s="11">
        <f>[1]Fastlegeordningen_datasett_PBI!AW95*100</f>
        <v>2.4731703901349591</v>
      </c>
      <c r="AL21" s="11">
        <f>[1]Fastlegeordningen_datasett_PBI!AX95*100</f>
        <v>2.5505535658987415</v>
      </c>
      <c r="AM21" s="11">
        <f>[1]Fastlegeordningen_datasett_PBI!AY95*100</f>
        <v>2.6675754480986567</v>
      </c>
      <c r="AN21" s="11">
        <f>[1]Fastlegeordningen_datasett_PBI!AZ95*100</f>
        <v>2.780615685155472</v>
      </c>
      <c r="AO21" s="11">
        <f>[1]Fastlegeordningen_datasett_PBI!BA95*100</f>
        <v>2.751714960642373</v>
      </c>
      <c r="AP21" s="11">
        <f>[1]Fastlegeordningen_datasett_PBI!BB95*100</f>
        <v>2.6965051977573977</v>
      </c>
      <c r="AQ21" s="11">
        <f>[1]Fastlegeordningen_datasett_PBI!BC95*100</f>
        <v>2.8179771453021423</v>
      </c>
      <c r="AR21" s="11">
        <f>[1]Fastlegeordningen_datasett_PBI!BD95*100</f>
        <v>3.0019064799367521</v>
      </c>
      <c r="AS21" s="11">
        <f>[1]Fastlegeordningen_datasett_PBI!BE95*100</f>
        <v>3.2169862931157693</v>
      </c>
      <c r="AT21" s="11">
        <f>[1]Fastlegeordningen_datasett_PBI!BF95*100</f>
        <v>3.2487999165670272</v>
      </c>
      <c r="AU21" s="11">
        <f>[1]Fastlegeordningen_datasett_PBI!BG95*100</f>
        <v>3.294126665889062</v>
      </c>
      <c r="AV21" s="11">
        <f>[1]Fastlegeordningen_datasett_PBI!BH95*100</f>
        <v>3.9140174061305966</v>
      </c>
      <c r="AW21" s="11">
        <f>[1]Fastlegeordningen_datasett_PBI!BI95*100</f>
        <v>3.9449985258905556</v>
      </c>
      <c r="AX21" s="11">
        <f>[1]Fastlegeordningen_datasett_PBI!BJ95*100</f>
        <v>3.880057427094366</v>
      </c>
      <c r="AY21" s="11">
        <f>[1]Fastlegeordningen_datasett_PBI!BK95*100</f>
        <v>3.9857194049739899</v>
      </c>
      <c r="AZ21" s="11">
        <f>[1]Fastlegeordningen_datasett_PBI!BL95*100</f>
        <v>3.9749287736806518</v>
      </c>
      <c r="BA21" s="11">
        <f>[1]Fastlegeordningen_datasett_PBI!BM95*100</f>
        <v>3.9608215002058293</v>
      </c>
      <c r="BB21" s="11">
        <f>[1]Fastlegeordningen_datasett_PBI!BN95*100</f>
        <v>3.7819358288925899</v>
      </c>
      <c r="BC21" s="11">
        <f>[1]Fastlegeordningen_datasett_PBI!BO95*100</f>
        <v>3.8260979708057063</v>
      </c>
      <c r="BD21" s="11">
        <f>[1]Fastlegeordningen_datasett_PBI!BP95*100</f>
        <v>3.9340277114885129</v>
      </c>
      <c r="BE21" s="11">
        <f>[1]Fastlegeordningen_datasett_PBI!BQ95*100</f>
        <v>4.1501252916019364</v>
      </c>
      <c r="BF21" s="11">
        <f>[1]Fastlegeordningen_datasett_PBI!BR95*100</f>
        <v>4.1491769302669397</v>
      </c>
      <c r="BG21" s="11">
        <f>[1]Fastlegeordningen_datasett_PBI!BS95*100</f>
        <v>3.9609270629805784</v>
      </c>
      <c r="BH21" s="11">
        <f>[1]Fastlegeordningen_datasett_PBI!BT95*100</f>
        <v>3.9924212915856092</v>
      </c>
      <c r="BI21" s="11">
        <f>[1]Fastlegeordningen_datasett_PBI!BU95*100</f>
        <v>3.9077146899123441</v>
      </c>
      <c r="BJ21" s="11">
        <f>[1]Fastlegeordningen_datasett_PBI!BV95*100</f>
        <v>3.8683713763716883</v>
      </c>
      <c r="BK21" s="11">
        <f>[1]Fastlegeordningen_datasett_PBI!BW95*100</f>
        <v>3.6804156300317898</v>
      </c>
      <c r="BL21" s="11">
        <f>[1]Fastlegeordningen_datasett_PBI!BX95*100</f>
        <v>3.6251265188348238</v>
      </c>
      <c r="BM21" s="11">
        <f>[1]Fastlegeordningen_datasett_PBI!BY95*100</f>
        <v>3.5130300514945012</v>
      </c>
      <c r="BN21" s="11">
        <f>[1]Fastlegeordningen_datasett_PBI!BZ95*100</f>
        <v>3.2629876121554093</v>
      </c>
    </row>
    <row r="22" spans="1:66" x14ac:dyDescent="0.25">
      <c r="A22" s="2"/>
      <c r="B22" s="2"/>
    </row>
    <row r="23" spans="1:66" x14ac:dyDescent="0.25">
      <c r="A23" s="2" t="s">
        <v>31</v>
      </c>
      <c r="B23" s="6">
        <f>[1]Fastlegeordningen_datasett_PBI!N181</f>
        <v>209750</v>
      </c>
      <c r="C23" s="6">
        <f>[1]Fastlegeordningen_datasett_PBI!O181</f>
        <v>209104</v>
      </c>
      <c r="D23" s="6">
        <f>[1]Fastlegeordningen_datasett_PBI!P181</f>
        <v>206173</v>
      </c>
      <c r="E23" s="6">
        <f>[1]Fastlegeordningen_datasett_PBI!Q181</f>
        <v>204316</v>
      </c>
      <c r="F23" s="6">
        <f>[1]Fastlegeordningen_datasett_PBI!R181</f>
        <v>205625</v>
      </c>
      <c r="G23" s="6">
        <f>[1]Fastlegeordningen_datasett_PBI!S181</f>
        <v>200001</v>
      </c>
      <c r="H23" s="6">
        <f>[1]Fastlegeordningen_datasett_PBI!T181</f>
        <v>194119</v>
      </c>
      <c r="I23" s="6">
        <f>[1]Fastlegeordningen_datasett_PBI!U181</f>
        <v>189511</v>
      </c>
      <c r="J23" s="6">
        <f>[1]Fastlegeordningen_datasett_PBI!V181</f>
        <v>187575</v>
      </c>
      <c r="K23" s="6">
        <f>[1]Fastlegeordningen_datasett_PBI!W181</f>
        <v>196990</v>
      </c>
      <c r="L23" s="6">
        <f>[1]Fastlegeordningen_datasett_PBI!X181</f>
        <v>195156</v>
      </c>
      <c r="M23" s="6">
        <f>[1]Fastlegeordningen_datasett_PBI!Y181</f>
        <v>192327</v>
      </c>
      <c r="N23" s="6">
        <f>[1]Fastlegeordningen_datasett_PBI!Z181</f>
        <v>185689</v>
      </c>
      <c r="O23" s="6">
        <f>[1]Fastlegeordningen_datasett_PBI!AA181</f>
        <v>182530</v>
      </c>
      <c r="P23" s="6">
        <f>[1]Fastlegeordningen_datasett_PBI!AB181</f>
        <v>185599</v>
      </c>
      <c r="Q23" s="6">
        <f>[1]Fastlegeordningen_datasett_PBI!AC181</f>
        <v>191092</v>
      </c>
      <c r="R23" s="6">
        <f>[1]Fastlegeordningen_datasett_PBI!AD181</f>
        <v>193287</v>
      </c>
      <c r="S23" s="6">
        <f>[1]Fastlegeordningen_datasett_PBI!AE181</f>
        <v>196065</v>
      </c>
      <c r="T23" s="6">
        <f>[1]Fastlegeordningen_datasett_PBI!AF181</f>
        <v>197820</v>
      </c>
      <c r="U23" s="6">
        <f>[1]Fastlegeordningen_datasett_PBI!AG181</f>
        <v>195195</v>
      </c>
      <c r="V23" s="6">
        <f>[1]Fastlegeordningen_datasett_PBI!AH181</f>
        <v>194831</v>
      </c>
      <c r="W23" s="6">
        <f>[1]Fastlegeordningen_datasett_PBI!AI181</f>
        <v>194274</v>
      </c>
      <c r="X23" s="6">
        <f>[1]Fastlegeordningen_datasett_PBI!AJ181</f>
        <v>190011</v>
      </c>
      <c r="Y23" s="6">
        <f>[1]Fastlegeordningen_datasett_PBI!AK181</f>
        <v>180807</v>
      </c>
      <c r="Z23" s="6">
        <f>[1]Fastlegeordningen_datasett_PBI!AL181</f>
        <v>175884</v>
      </c>
      <c r="AA23" s="6">
        <f>[1]Fastlegeordningen_datasett_PBI!AM181</f>
        <v>173850</v>
      </c>
      <c r="AB23" s="6">
        <f>[1]Fastlegeordningen_datasett_PBI!AN181</f>
        <v>166162</v>
      </c>
      <c r="AC23" s="6">
        <f>[1]Fastlegeordningen_datasett_PBI!AO181</f>
        <v>159368</v>
      </c>
      <c r="AD23" s="6">
        <f>[1]Fastlegeordningen_datasett_PBI!AP181</f>
        <v>155044</v>
      </c>
      <c r="AE23" s="6">
        <f>[1]Fastlegeordningen_datasett_PBI!AQ181</f>
        <v>157600</v>
      </c>
      <c r="AF23" s="6">
        <f>[1]Fastlegeordningen_datasett_PBI!AR181</f>
        <v>149827</v>
      </c>
      <c r="AG23" s="6">
        <f>[1]Fastlegeordningen_datasett_PBI!AS181</f>
        <v>142999</v>
      </c>
      <c r="AH23" s="6">
        <f>[1]Fastlegeordningen_datasett_PBI!AT181</f>
        <v>140304</v>
      </c>
      <c r="AI23" s="6">
        <f>[1]Fastlegeordningen_datasett_PBI!AU181</f>
        <v>136933</v>
      </c>
      <c r="AJ23" s="6">
        <f>[1]Fastlegeordningen_datasett_PBI!AV181</f>
        <v>125056</v>
      </c>
      <c r="AK23" s="6">
        <f>[1]Fastlegeordningen_datasett_PBI!AW181</f>
        <v>109310</v>
      </c>
      <c r="AL23" s="6">
        <f>[1]Fastlegeordningen_datasett_PBI!AX181</f>
        <v>89136</v>
      </c>
      <c r="AM23" s="6">
        <f>[1]Fastlegeordningen_datasett_PBI!AY181</f>
        <v>75594</v>
      </c>
      <c r="AN23" s="6">
        <f>[1]Fastlegeordningen_datasett_PBI!AZ181</f>
        <v>65796</v>
      </c>
      <c r="AO23" s="6">
        <f>[1]Fastlegeordningen_datasett_PBI!BA181</f>
        <v>65728</v>
      </c>
      <c r="AP23" s="6">
        <f>[1]Fastlegeordningen_datasett_PBI!BB181</f>
        <v>70452</v>
      </c>
      <c r="AQ23" s="6">
        <f>[1]Fastlegeordningen_datasett_PBI!BC181</f>
        <v>61856</v>
      </c>
      <c r="AR23" s="6">
        <f>[1]Fastlegeordningen_datasett_PBI!BD181</f>
        <v>54931</v>
      </c>
      <c r="AS23" s="6">
        <f>[1]Fastlegeordningen_datasett_PBI!BE181</f>
        <v>53821</v>
      </c>
      <c r="AT23" s="6">
        <f>[1]Fastlegeordningen_datasett_PBI!BF181</f>
        <v>55436</v>
      </c>
      <c r="AU23" s="6">
        <f>[1]Fastlegeordningen_datasett_PBI!BG181</f>
        <v>63469</v>
      </c>
      <c r="AV23" s="6">
        <f>[1]Fastlegeordningen_datasett_PBI!BH181</f>
        <v>49099</v>
      </c>
      <c r="AW23" s="6">
        <f>[1]Fastlegeordningen_datasett_PBI!BI181</f>
        <v>45853</v>
      </c>
      <c r="AX23" s="6">
        <f>[1]Fastlegeordningen_datasett_PBI!BJ181</f>
        <v>43409</v>
      </c>
      <c r="AY23" s="6">
        <f>[1]Fastlegeordningen_datasett_PBI!BK181</f>
        <v>42972</v>
      </c>
      <c r="AZ23" s="6">
        <f>[1]Fastlegeordningen_datasett_PBI!BL181</f>
        <v>35258</v>
      </c>
      <c r="BA23" s="6">
        <f>[1]Fastlegeordningen_datasett_PBI!BM181</f>
        <v>36705</v>
      </c>
      <c r="BB23" s="6">
        <f>[1]Fastlegeordningen_datasett_PBI!BN181</f>
        <v>31611</v>
      </c>
      <c r="BC23" s="6">
        <f>[1]Fastlegeordningen_datasett_PBI!BO181</f>
        <v>33788</v>
      </c>
      <c r="BD23" s="6">
        <f>[1]Fastlegeordningen_datasett_PBI!BP181</f>
        <v>27559</v>
      </c>
      <c r="BE23" s="6">
        <f>[1]Fastlegeordningen_datasett_PBI!BQ181</f>
        <v>22334</v>
      </c>
      <c r="BF23" s="6">
        <f>[1]Fastlegeordningen_datasett_PBI!BR181</f>
        <v>25120</v>
      </c>
      <c r="BG23" s="6">
        <f>[1]Fastlegeordningen_datasett_PBI!BS181</f>
        <v>36857</v>
      </c>
      <c r="BH23" s="6">
        <f>[1]Fastlegeordningen_datasett_PBI!BT181</f>
        <v>33328</v>
      </c>
      <c r="BI23" s="6">
        <f>[1]Fastlegeordningen_datasett_PBI!BU181</f>
        <v>37865</v>
      </c>
      <c r="BJ23" s="6">
        <f>[1]Fastlegeordningen_datasett_PBI!BV181</f>
        <v>40677</v>
      </c>
      <c r="BK23" s="6">
        <f>[1]Fastlegeordningen_datasett_PBI!BW181</f>
        <v>43816</v>
      </c>
      <c r="BL23" s="6">
        <f>[1]Fastlegeordningen_datasett_PBI!BX181</f>
        <v>55038</v>
      </c>
      <c r="BM23" s="6">
        <f>[1]Fastlegeordningen_datasett_PBI!BY181</f>
        <v>61064</v>
      </c>
      <c r="BN23" s="6">
        <f>[1]Fastlegeordningen_datasett_PBI!BZ181</f>
        <v>61439</v>
      </c>
    </row>
    <row r="24" spans="1:66" x14ac:dyDescent="0.25">
      <c r="A24" s="2" t="s">
        <v>32</v>
      </c>
      <c r="B24" s="13">
        <f>[1]Fastlegeordningen_datasett_PBI!N197*1000</f>
        <v>39.729780666986777</v>
      </c>
      <c r="C24" s="13">
        <f>[1]Fastlegeordningen_datasett_PBI!O197*1000</f>
        <v>39.620063928999777</v>
      </c>
      <c r="D24" s="13">
        <f>[1]Fastlegeordningen_datasett_PBI!P197*1000</f>
        <v>39.094185523738233</v>
      </c>
      <c r="E24" s="13">
        <f>[1]Fastlegeordningen_datasett_PBI!Q197*1000</f>
        <v>38.699781589703441</v>
      </c>
      <c r="F24" s="13">
        <f>[1]Fastlegeordningen_datasett_PBI!R197*1000</f>
        <v>38.928977452904221</v>
      </c>
      <c r="G24" s="13">
        <f>[1]Fastlegeordningen_datasett_PBI!S197*1000</f>
        <v>37.859445240750794</v>
      </c>
      <c r="H24" s="13">
        <f>[1]Fastlegeordningen_datasett_PBI!T197*1000</f>
        <v>36.735518046898768</v>
      </c>
      <c r="I24" s="13">
        <f>[1]Fastlegeordningen_datasett_PBI!U197*1000</f>
        <v>35.895464080575429</v>
      </c>
      <c r="J24" s="13">
        <f>[1]Fastlegeordningen_datasett_PBI!V197*1000</f>
        <v>35.504984704889836</v>
      </c>
      <c r="K24" s="13">
        <f>[1]Fastlegeordningen_datasett_PBI!W197*1000</f>
        <v>37.335780562119652</v>
      </c>
      <c r="L24" s="13">
        <f>[1]Fastlegeordningen_datasett_PBI!X197*1000</f>
        <v>36.981416249000169</v>
      </c>
      <c r="M24" s="13">
        <f>[1]Fastlegeordningen_datasett_PBI!Y197*1000</f>
        <v>36.374141483678855</v>
      </c>
      <c r="N24" s="13">
        <f>[1]Fastlegeordningen_datasett_PBI!Z197*1000</f>
        <v>35.033875632750778</v>
      </c>
      <c r="O24" s="13">
        <f>[1]Fastlegeordningen_datasett_PBI!AA197*1000</f>
        <v>34.376214740508829</v>
      </c>
      <c r="P24" s="13">
        <f>[1]Fastlegeordningen_datasett_PBI!AB197*1000</f>
        <v>35.029234280593606</v>
      </c>
      <c r="Q24" s="13">
        <f>[1]Fastlegeordningen_datasett_PBI!AC197*1000</f>
        <v>36.046477191207309</v>
      </c>
      <c r="R24" s="13">
        <f>[1]Fastlegeordningen_datasett_PBI!AD197*1000</f>
        <v>36.456059195192985</v>
      </c>
      <c r="S24" s="13">
        <f>[1]Fastlegeordningen_datasett_PBI!AE197*1000</f>
        <v>36.996586309423286</v>
      </c>
      <c r="T24" s="13">
        <f>[1]Fastlegeordningen_datasett_PBI!AF197*1000</f>
        <v>37.355808505310669</v>
      </c>
      <c r="U24" s="13">
        <f>[1]Fastlegeordningen_datasett_PBI!AG197*1000</f>
        <v>36.865087886392189</v>
      </c>
      <c r="V24" s="13">
        <f>[1]Fastlegeordningen_datasett_PBI!AH197*1000</f>
        <v>36.750906789970109</v>
      </c>
      <c r="W24" s="13">
        <f>[1]Fastlegeordningen_datasett_PBI!AI197*1000</f>
        <v>36.650285336980616</v>
      </c>
      <c r="X24" s="13">
        <f>[1]Fastlegeordningen_datasett_PBI!AJ197*1000</f>
        <v>35.860063261038597</v>
      </c>
      <c r="Y24" s="13">
        <f>[1]Fastlegeordningen_datasett_PBI!AK197*1000</f>
        <v>34.149379999323841</v>
      </c>
      <c r="Z24" s="13">
        <f>[1]Fastlegeordningen_datasett_PBI!AL197*1000</f>
        <v>33.253472364020823</v>
      </c>
      <c r="AA24" s="13">
        <f>[1]Fastlegeordningen_datasett_PBI!AM197*1000</f>
        <v>32.840576709617892</v>
      </c>
      <c r="AB24" s="13">
        <f>[1]Fastlegeordningen_datasett_PBI!AN197*1000</f>
        <v>31.387955829199893</v>
      </c>
      <c r="AC24" s="13">
        <f>[1]Fastlegeordningen_datasett_PBI!AO197*1000</f>
        <v>30.118880070848387</v>
      </c>
      <c r="AD24" s="13">
        <f>[1]Fastlegeordningen_datasett_PBI!AP197*1000</f>
        <v>29.298372719957943</v>
      </c>
      <c r="AE24" s="13">
        <f>[1]Fastlegeordningen_datasett_PBI!AQ197*1000</f>
        <v>29.776344885648257</v>
      </c>
      <c r="AF24" s="13">
        <f>[1]Fastlegeordningen_datasett_PBI!AR197*1000</f>
        <v>28.31535122284021</v>
      </c>
      <c r="AG24" s="13">
        <f>[1]Fastlegeordningen_datasett_PBI!AS197*1000</f>
        <v>27.044329180581354</v>
      </c>
      <c r="AH24" s="13">
        <f>[1]Fastlegeordningen_datasett_PBI!AT197*1000</f>
        <v>26.527921211862235</v>
      </c>
      <c r="AI24" s="13">
        <f>[1]Fastlegeordningen_datasett_PBI!AU197*1000</f>
        <v>25.841105498771661</v>
      </c>
      <c r="AJ24" s="13">
        <f>[1]Fastlegeordningen_datasett_PBI!AV197*1000</f>
        <v>23.605666673776657</v>
      </c>
      <c r="AK24" s="13">
        <f>[1]Fastlegeordningen_datasett_PBI!AW197*1000</f>
        <v>20.653267518480902</v>
      </c>
      <c r="AL24" s="13">
        <f>[1]Fastlegeordningen_datasett_PBI!AX197*1000</f>
        <v>16.850230382513992</v>
      </c>
      <c r="AM24" s="13">
        <f>[1]Fastlegeordningen_datasett_PBI!AY197*1000</f>
        <v>14.299276977982473</v>
      </c>
      <c r="AN24" s="13">
        <f>[1]Fastlegeordningen_datasett_PBI!AZ197*1000</f>
        <v>12.451442572177813</v>
      </c>
      <c r="AO24" s="13">
        <f>[1]Fastlegeordningen_datasett_PBI!BA197*1000</f>
        <v>12.427743697450392</v>
      </c>
      <c r="AP24" s="13">
        <f>[1]Fastlegeordningen_datasett_PBI!BB197*1000</f>
        <v>13.328154828467071</v>
      </c>
      <c r="AQ24" s="13">
        <f>[1]Fastlegeordningen_datasett_PBI!BC197*1000</f>
        <v>11.708545500559438</v>
      </c>
      <c r="AR24" s="13">
        <f>[1]Fastlegeordningen_datasett_PBI!BD197*1000</f>
        <v>10.407353410652897</v>
      </c>
      <c r="AS24" s="13">
        <f>[1]Fastlegeordningen_datasett_PBI!BE197*1000</f>
        <v>10.215768510658975</v>
      </c>
      <c r="AT24" s="13">
        <f>[1]Fastlegeordningen_datasett_PBI!BF197*1000</f>
        <v>10.520464672201442</v>
      </c>
      <c r="AU24" s="13">
        <f>[1]Fastlegeordningen_datasett_PBI!BG197*1000</f>
        <v>12.036539922894383</v>
      </c>
      <c r="AV24" s="13">
        <f>[1]Fastlegeordningen_datasett_PBI!BH197*1000</f>
        <v>9.3561842302590499</v>
      </c>
      <c r="AW24" s="13">
        <f>[1]Fastlegeordningen_datasett_PBI!BI197*1000</f>
        <v>8.7305671907901115</v>
      </c>
      <c r="AX24" s="13">
        <f>[1]Fastlegeordningen_datasett_PBI!BJ197*1000</f>
        <v>8.2542371205454419</v>
      </c>
      <c r="AY24" s="13">
        <f>[1]Fastlegeordningen_datasett_PBI!BK197*1000</f>
        <v>8.174400915825089</v>
      </c>
      <c r="AZ24" s="13">
        <f>[1]Fastlegeordningen_datasett_PBI!BL197*1000</f>
        <v>6.7023371877443303</v>
      </c>
      <c r="BA24" s="13">
        <f>[1]Fastlegeordningen_datasett_PBI!BM197*1000</f>
        <v>6.970793694323147</v>
      </c>
      <c r="BB24" s="13">
        <f>[1]Fastlegeordningen_datasett_PBI!BN197*1000</f>
        <v>5.9841652751067169</v>
      </c>
      <c r="BC24" s="13">
        <f>[1]Fastlegeordningen_datasett_PBI!BO197*1000</f>
        <v>6.3936685499364856</v>
      </c>
      <c r="BD24" s="13">
        <f>[1]Fastlegeordningen_datasett_PBI!BP197*1000</f>
        <v>5.2160321967295271</v>
      </c>
      <c r="BE24" s="13">
        <f>[1]Fastlegeordningen_datasett_PBI!BQ197*1000</f>
        <v>4.2347292164271995</v>
      </c>
      <c r="BF24" s="13">
        <f>[1]Fastlegeordningen_datasett_PBI!BR197*1000</f>
        <v>4.7574487120703788</v>
      </c>
      <c r="BG24" s="13">
        <f>[1]Fastlegeordningen_datasett_PBI!BS197*1000</f>
        <v>6.958391623574367</v>
      </c>
      <c r="BH24" s="13">
        <f>[1]Fastlegeordningen_datasett_PBI!BT197*1000</f>
        <v>6.2861207215081407</v>
      </c>
      <c r="BI24" s="13">
        <f>[1]Fastlegeordningen_datasett_PBI!BU197*1000</f>
        <v>7.1267888964760742</v>
      </c>
      <c r="BJ24" s="13">
        <f>[1]Fastlegeordningen_datasett_PBI!BV197*1000</f>
        <v>7.6450783152071979</v>
      </c>
      <c r="BK24" s="13">
        <f>[1]Fastlegeordningen_datasett_PBI!BW197*1000</f>
        <v>8.2124824259886005</v>
      </c>
      <c r="BL24" s="13">
        <f>[1]Fastlegeordningen_datasett_PBI!BX197*1000</f>
        <v>10.301577280453225</v>
      </c>
      <c r="BM24" s="13">
        <f>[1]Fastlegeordningen_datasett_PBI!BY197*1000</f>
        <v>11.405291663849461</v>
      </c>
      <c r="BN24" s="13">
        <f>[1]Fastlegeordningen_datasett_PBI!BZ197*1000</f>
        <v>11.43476429652628</v>
      </c>
    </row>
    <row r="25" spans="1:66" x14ac:dyDescent="0.25">
      <c r="A25" s="2"/>
    </row>
    <row r="26" spans="1:66" x14ac:dyDescent="0.25">
      <c r="A26" s="2" t="s">
        <v>33</v>
      </c>
      <c r="B26" s="6">
        <f>[1]Fastlegeordningen_datasett_PBI!N189</f>
        <v>236860</v>
      </c>
      <c r="C26" s="6">
        <f>[1]Fastlegeordningen_datasett_PBI!O189</f>
        <v>237166</v>
      </c>
      <c r="D26" s="6">
        <f>[1]Fastlegeordningen_datasett_PBI!P189</f>
        <v>235377</v>
      </c>
      <c r="E26" s="6">
        <f>[1]Fastlegeordningen_datasett_PBI!Q189</f>
        <v>234512</v>
      </c>
      <c r="F26" s="6">
        <f>[1]Fastlegeordningen_datasett_PBI!R189</f>
        <v>236693</v>
      </c>
      <c r="G26" s="6">
        <f>[1]Fastlegeordningen_datasett_PBI!S189</f>
        <v>235200</v>
      </c>
      <c r="H26" s="6">
        <f>[1]Fastlegeordningen_datasett_PBI!T189</f>
        <v>232352</v>
      </c>
      <c r="I26" s="6">
        <f>[1]Fastlegeordningen_datasett_PBI!U189</f>
        <v>226242</v>
      </c>
      <c r="J26" s="6">
        <f>[1]Fastlegeordningen_datasett_PBI!V189</f>
        <v>222694</v>
      </c>
      <c r="K26" s="6">
        <f>[1]Fastlegeordningen_datasett_PBI!W189</f>
        <v>231156</v>
      </c>
      <c r="L26" s="6">
        <f>[1]Fastlegeordningen_datasett_PBI!X189</f>
        <v>228213</v>
      </c>
      <c r="M26" s="6">
        <f>[1]Fastlegeordningen_datasett_PBI!Y189</f>
        <v>225229</v>
      </c>
      <c r="N26" s="6">
        <f>[1]Fastlegeordningen_datasett_PBI!Z189</f>
        <v>217960</v>
      </c>
      <c r="O26" s="6">
        <f>[1]Fastlegeordningen_datasett_PBI!AA189</f>
        <v>214992</v>
      </c>
      <c r="P26" s="6">
        <f>[1]Fastlegeordningen_datasett_PBI!AB189</f>
        <v>219653</v>
      </c>
      <c r="Q26" s="6">
        <f>[1]Fastlegeordningen_datasett_PBI!AC189</f>
        <v>223354</v>
      </c>
      <c r="R26" s="6">
        <f>[1]Fastlegeordningen_datasett_PBI!AD189</f>
        <v>226367</v>
      </c>
      <c r="S26" s="6">
        <f>[1]Fastlegeordningen_datasett_PBI!AE189</f>
        <v>229535</v>
      </c>
      <c r="T26" s="6">
        <f>[1]Fastlegeordningen_datasett_PBI!AF189</f>
        <v>232018</v>
      </c>
      <c r="U26" s="6">
        <f>[1]Fastlegeordningen_datasett_PBI!AG189</f>
        <v>230745</v>
      </c>
      <c r="V26" s="6">
        <f>[1]Fastlegeordningen_datasett_PBI!AH189</f>
        <v>229733</v>
      </c>
      <c r="W26" s="6">
        <f>[1]Fastlegeordningen_datasett_PBI!AI189</f>
        <v>226857</v>
      </c>
      <c r="X26" s="6">
        <f>[1]Fastlegeordningen_datasett_PBI!AJ189</f>
        <v>223692</v>
      </c>
      <c r="Y26" s="6">
        <f>[1]Fastlegeordningen_datasett_PBI!AK189</f>
        <v>219705</v>
      </c>
      <c r="Z26" s="6">
        <f>[1]Fastlegeordningen_datasett_PBI!AL189</f>
        <v>216373</v>
      </c>
      <c r="AA26" s="6">
        <f>[1]Fastlegeordningen_datasett_PBI!AM189</f>
        <v>213605</v>
      </c>
      <c r="AB26" s="6">
        <f>[1]Fastlegeordningen_datasett_PBI!AN189</f>
        <v>208024</v>
      </c>
      <c r="AC26" s="6">
        <f>[1]Fastlegeordningen_datasett_PBI!AO189</f>
        <v>202050</v>
      </c>
      <c r="AD26" s="6">
        <f>[1]Fastlegeordningen_datasett_PBI!AP189</f>
        <v>196400</v>
      </c>
      <c r="AE26" s="6">
        <f>[1]Fastlegeordningen_datasett_PBI!AQ189</f>
        <v>197734</v>
      </c>
      <c r="AF26" s="6">
        <f>[1]Fastlegeordningen_datasett_PBI!AR189</f>
        <v>192743</v>
      </c>
      <c r="AG26" s="6">
        <f>[1]Fastlegeordningen_datasett_PBI!AS189</f>
        <v>190821</v>
      </c>
      <c r="AH26" s="6">
        <f>[1]Fastlegeordningen_datasett_PBI!AT189</f>
        <v>182150</v>
      </c>
      <c r="AI26" s="6">
        <f>[1]Fastlegeordningen_datasett_PBI!AU189</f>
        <v>176436</v>
      </c>
      <c r="AJ26" s="6">
        <f>[1]Fastlegeordningen_datasett_PBI!AV189</f>
        <v>162909</v>
      </c>
      <c r="AK26" s="6">
        <f>[1]Fastlegeordningen_datasett_PBI!AW189</f>
        <v>146249</v>
      </c>
      <c r="AL26" s="6">
        <f>[1]Fastlegeordningen_datasett_PBI!AX189</f>
        <v>126662</v>
      </c>
      <c r="AM26" s="6">
        <f>[1]Fastlegeordningen_datasett_PBI!AY189</f>
        <v>114925</v>
      </c>
      <c r="AN26" s="6">
        <f>[1]Fastlegeordningen_datasett_PBI!AZ189</f>
        <v>106869</v>
      </c>
      <c r="AO26" s="6">
        <f>[1]Fastlegeordningen_datasett_PBI!BA189</f>
        <v>104489</v>
      </c>
      <c r="AP26" s="6">
        <f>[1]Fastlegeordningen_datasett_PBI!BB189</f>
        <v>108051</v>
      </c>
      <c r="AQ26" s="6">
        <f>[1]Fastlegeordningen_datasett_PBI!BC189</f>
        <v>100686</v>
      </c>
      <c r="AR26" s="6">
        <f>[1]Fastlegeordningen_datasett_PBI!BD189</f>
        <v>93750</v>
      </c>
      <c r="AS26" s="6">
        <f>[1]Fastlegeordningen_datasett_PBI!BE189</f>
        <v>92069</v>
      </c>
      <c r="AT26" s="6">
        <f>[1]Fastlegeordningen_datasett_PBI!BF189</f>
        <v>93983</v>
      </c>
      <c r="AU26" s="6">
        <f>[1]Fastlegeordningen_datasett_PBI!BG189</f>
        <v>100870</v>
      </c>
      <c r="AV26" s="6">
        <f>[1]Fastlegeordningen_datasett_PBI!BH189</f>
        <v>87405</v>
      </c>
      <c r="AW26" s="6">
        <f>[1]Fastlegeordningen_datasett_PBI!BI189</f>
        <v>85825</v>
      </c>
      <c r="AX26" s="6">
        <f>[1]Fastlegeordningen_datasett_PBI!BJ189</f>
        <v>82324</v>
      </c>
      <c r="AY26" s="6">
        <f>[1]Fastlegeordningen_datasett_PBI!BK189</f>
        <v>82422</v>
      </c>
      <c r="AZ26" s="6">
        <f>[1]Fastlegeordningen_datasett_PBI!BL189</f>
        <v>75036</v>
      </c>
      <c r="BA26" s="6">
        <f>[1]Fastlegeordningen_datasett_PBI!BM189</f>
        <v>73099</v>
      </c>
      <c r="BB26" s="6">
        <f>[1]Fastlegeordningen_datasett_PBI!BN189</f>
        <v>67498</v>
      </c>
      <c r="BC26" s="6">
        <f>[1]Fastlegeordningen_datasett_PBI!BO189</f>
        <v>67374</v>
      </c>
      <c r="BD26" s="6">
        <f>[1]Fastlegeordningen_datasett_PBI!BP189</f>
        <v>60613</v>
      </c>
      <c r="BE26" s="6">
        <f>[1]Fastlegeordningen_datasett_PBI!BQ189</f>
        <v>57177</v>
      </c>
      <c r="BF26" s="6">
        <f>[1]Fastlegeordningen_datasett_PBI!BR189</f>
        <v>60387</v>
      </c>
      <c r="BG26" s="6">
        <f>[1]Fastlegeordningen_datasett_PBI!BS189</f>
        <v>73166</v>
      </c>
      <c r="BH26" s="6">
        <f>[1]Fastlegeordningen_datasett_PBI!BT189</f>
        <v>68756</v>
      </c>
      <c r="BI26" s="6">
        <f>[1]Fastlegeordningen_datasett_PBI!BU189</f>
        <v>72532</v>
      </c>
      <c r="BJ26" s="6">
        <f>[1]Fastlegeordningen_datasett_PBI!BV189</f>
        <v>75010</v>
      </c>
      <c r="BK26" s="6">
        <f>[1]Fastlegeordningen_datasett_PBI!BW189</f>
        <v>73723</v>
      </c>
      <c r="BL26" s="6">
        <f>[1]Fastlegeordningen_datasett_PBI!BX189</f>
        <v>83940</v>
      </c>
      <c r="BM26" s="6">
        <f>[1]Fastlegeordningen_datasett_PBI!BY189</f>
        <v>90310</v>
      </c>
      <c r="BN26" s="6">
        <f>[1]Fastlegeordningen_datasett_PBI!BZ189</f>
        <v>88656</v>
      </c>
    </row>
    <row r="27" spans="1:66" x14ac:dyDescent="0.25">
      <c r="A27" s="2" t="s">
        <v>34</v>
      </c>
      <c r="B27" s="13">
        <f>[1]Fastlegeordningen_datasett_PBI!N206*1000</f>
        <v>44.409753946413929</v>
      </c>
      <c r="C27" s="13">
        <f>[1]Fastlegeordningen_datasett_PBI!O206*1000</f>
        <v>44.472188334090269</v>
      </c>
      <c r="D27" s="13">
        <f>[1]Fastlegeordningen_datasett_PBI!P206*1000</f>
        <v>44.130649987625709</v>
      </c>
      <c r="E27" s="13">
        <f>[1]Fastlegeordningen_datasett_PBI!Q206*1000</f>
        <v>43.941943389933407</v>
      </c>
      <c r="F27" s="13">
        <f>[1]Fastlegeordningen_datasett_PBI!R206*1000</f>
        <v>44.326607050891901</v>
      </c>
      <c r="G27" s="13">
        <f>[1]Fastlegeordningen_datasett_PBI!S206*1000</f>
        <v>44.02640985592582</v>
      </c>
      <c r="H27" s="13">
        <f>[1]Fastlegeordningen_datasett_PBI!T206*1000</f>
        <v>43.469183261580646</v>
      </c>
      <c r="I27" s="13">
        <f>[1]Fastlegeordningen_datasett_PBI!U206*1000</f>
        <v>42.303429812248403</v>
      </c>
      <c r="J27" s="13">
        <f>[1]Fastlegeordningen_datasett_PBI!V206*1000</f>
        <v>41.611793178397015</v>
      </c>
      <c r="K27" s="13">
        <f>[1]Fastlegeordningen_datasett_PBI!W206*1000</f>
        <v>43.167998804810637</v>
      </c>
      <c r="L27" s="13">
        <f>[1]Fastlegeordningen_datasett_PBI!X206*1000</f>
        <v>42.591554027257416</v>
      </c>
      <c r="M27" s="13">
        <f>[1]Fastlegeordningen_datasett_PBI!Y206*1000</f>
        <v>41.997433116231583</v>
      </c>
      <c r="N27" s="13">
        <f>[1]Fastlegeordningen_datasett_PBI!Z206*1000</f>
        <v>40.544595241385998</v>
      </c>
      <c r="O27" s="13">
        <f>[1]Fastlegeordningen_datasett_PBI!AA206*1000</f>
        <v>39.918533453625656</v>
      </c>
      <c r="P27" s="13">
        <f>[1]Fastlegeordningen_datasett_PBI!AB206*1000</f>
        <v>40.854774744747168</v>
      </c>
      <c r="Q27" s="13">
        <f>[1]Fastlegeordningen_datasett_PBI!AC206*1000</f>
        <v>41.51731111681147</v>
      </c>
      <c r="R27" s="13">
        <f>[1]Fastlegeordningen_datasett_PBI!AD206*1000</f>
        <v>42.066486631536776</v>
      </c>
      <c r="S27" s="13">
        <f>[1]Fastlegeordningen_datasett_PBI!AE206*1000</f>
        <v>42.652265344716184</v>
      </c>
      <c r="T27" s="13">
        <f>[1]Fastlegeordningen_datasett_PBI!AF206*1000</f>
        <v>43.114834886709694</v>
      </c>
      <c r="U27" s="13">
        <f>[1]Fastlegeordningen_datasett_PBI!AG206*1000</f>
        <v>42.86547065541842</v>
      </c>
      <c r="V27" s="13">
        <f>[1]Fastlegeordningen_datasett_PBI!AH206*1000</f>
        <v>42.658183048435433</v>
      </c>
      <c r="W27" s="13">
        <f>[1]Fastlegeordningen_datasett_PBI!AI206*1000</f>
        <v>42.104714171914821</v>
      </c>
      <c r="X27" s="13">
        <f>[1]Fastlegeordningen_datasett_PBI!AJ206*1000</f>
        <v>41.48712842237002</v>
      </c>
      <c r="Y27" s="13">
        <f>[1]Fastlegeordningen_datasett_PBI!AK206*1000</f>
        <v>40.72180301734835</v>
      </c>
      <c r="Z27" s="13">
        <f>[1]Fastlegeordningen_datasett_PBI!AL206*1000</f>
        <v>40.092929367047468</v>
      </c>
      <c r="AA27" s="13">
        <f>[1]Fastlegeordningen_datasett_PBI!AM206*1000</f>
        <v>39.56245248125412</v>
      </c>
      <c r="AB27" s="13">
        <f>[1]Fastlegeordningen_datasett_PBI!AN206*1000</f>
        <v>38.508550781272419</v>
      </c>
      <c r="AC27" s="13">
        <f>[1]Fastlegeordningen_datasett_PBI!AO206*1000</f>
        <v>37.381009337204461</v>
      </c>
      <c r="AD27" s="13">
        <f>[1]Fastlegeordningen_datasett_PBI!AP206*1000</f>
        <v>36.322203093268357</v>
      </c>
      <c r="AE27" s="13">
        <f>[1]Fastlegeordningen_datasett_PBI!AQ206*1000</f>
        <v>36.580582953900482</v>
      </c>
      <c r="AF27" s="13">
        <f>[1]Fastlegeordningen_datasett_PBI!AR206*1000</f>
        <v>35.644796641592656</v>
      </c>
      <c r="AG27" s="13">
        <f>[1]Fastlegeordningen_datasett_PBI!AS206*1000</f>
        <v>35.274309837399258</v>
      </c>
      <c r="AH27" s="13">
        <f>[1]Fastlegeordningen_datasett_PBI!AT206*1000</f>
        <v>33.650085663160702</v>
      </c>
      <c r="AI27" s="13">
        <f>[1]Fastlegeordningen_datasett_PBI!AU206*1000</f>
        <v>32.56692392486476</v>
      </c>
      <c r="AJ27" s="13">
        <f>[1]Fastlegeordningen_datasett_PBI!AV206*1000</f>
        <v>30.04585751562335</v>
      </c>
      <c r="AK27" s="13">
        <f>[1]Fastlegeordningen_datasett_PBI!AW206*1000</f>
        <v>26.949200639783005</v>
      </c>
      <c r="AL27" s="13">
        <f>[1]Fastlegeordningen_datasett_PBI!AX206*1000</f>
        <v>23.33342114391645</v>
      </c>
      <c r="AM27" s="13">
        <f>[1]Fastlegeordningen_datasett_PBI!AY206*1000</f>
        <v>21.159178701668743</v>
      </c>
      <c r="AN27" s="13">
        <f>[1]Fastlegeordningen_datasett_PBI!AZ206*1000</f>
        <v>19.661868625402299</v>
      </c>
      <c r="AO27" s="13">
        <f>[1]Fastlegeordningen_datasett_PBI!BA206*1000</f>
        <v>19.212965133715169</v>
      </c>
      <c r="AP27" s="13">
        <f>[1]Fastlegeordningen_datasett_PBI!BB206*1000</f>
        <v>19.889961028554577</v>
      </c>
      <c r="AQ27" s="13">
        <f>[1]Fastlegeordningen_datasett_PBI!BC206*1000</f>
        <v>18.521499239629968</v>
      </c>
      <c r="AR27" s="13">
        <f>[1]Fastlegeordningen_datasett_PBI!BD206*1000</f>
        <v>17.228888959948485</v>
      </c>
      <c r="AS27" s="13">
        <f>[1]Fastlegeordningen_datasett_PBI!BE206*1000</f>
        <v>16.913436141394701</v>
      </c>
      <c r="AT27" s="13">
        <f>[1]Fastlegeordningen_datasett_PBI!BF206*1000</f>
        <v>17.256340465285714</v>
      </c>
      <c r="AU27" s="13">
        <f>[1]Fastlegeordningen_datasett_PBI!BG206*1000</f>
        <v>18.499282183102363</v>
      </c>
      <c r="AV27" s="13">
        <f>[1]Fastlegeordningen_datasett_PBI!BH206*1000</f>
        <v>16.003774770558547</v>
      </c>
      <c r="AW27" s="13">
        <f>[1]Fastlegeordningen_datasett_PBI!BI206*1000</f>
        <v>15.696705091054607</v>
      </c>
      <c r="AX27" s="13">
        <f>[1]Fastlegeordningen_datasett_PBI!BJ206*1000</f>
        <v>15.046556704686376</v>
      </c>
      <c r="AY27" s="13">
        <f>[1]Fastlegeordningen_datasett_PBI!BK206*1000</f>
        <v>15.053911127459807</v>
      </c>
      <c r="AZ27" s="13">
        <f>[1]Fastlegeordningen_datasett_PBI!BL206*1000</f>
        <v>13.696919781129662</v>
      </c>
      <c r="BA27" s="13">
        <f>[1]Fastlegeordningen_datasett_PBI!BM206*1000</f>
        <v>13.332662131310828</v>
      </c>
      <c r="BB27" s="13">
        <f>[1]Fastlegeordningen_datasett_PBI!BN206*1000</f>
        <v>12.294556428403855</v>
      </c>
      <c r="BC27" s="13">
        <f>[1]Fastlegeordningen_datasett_PBI!BO206*1000</f>
        <v>12.261319299320945</v>
      </c>
      <c r="BD27" s="13">
        <f>[1]Fastlegeordningen_datasett_PBI!BP206*1000</f>
        <v>11.020775888950405</v>
      </c>
      <c r="BE27" s="13">
        <f>[1]Fastlegeordningen_datasett_PBI!BQ206*1000</f>
        <v>10.391351789885221</v>
      </c>
      <c r="BF27" s="13">
        <f>[1]Fastlegeordningen_datasett_PBI!BR206*1000</f>
        <v>10.962100543739211</v>
      </c>
      <c r="BG27" s="13">
        <f>[1]Fastlegeordningen_datasett_PBI!BS206*1000</f>
        <v>13.266188281745221</v>
      </c>
      <c r="BH27" s="13">
        <f>[1]Fastlegeordningen_datasett_PBI!BT206*1000</f>
        <v>12.450580037748676</v>
      </c>
      <c r="BI27" s="13">
        <f>[1]Fastlegeordningen_datasett_PBI!BU206*1000</f>
        <v>13.118195790500973</v>
      </c>
      <c r="BJ27" s="13">
        <f>[1]Fastlegeordningen_datasett_PBI!BV206*1000</f>
        <v>13.552471063008058</v>
      </c>
      <c r="BK27" s="13">
        <f>[1]Fastlegeordningen_datasett_PBI!BW206*1000</f>
        <v>13.309425964997923</v>
      </c>
      <c r="BL27" s="13">
        <f>[1]Fastlegeordningen_datasett_PBI!BX206*1000</f>
        <v>15.141673135038866</v>
      </c>
      <c r="BM27" s="13">
        <f>[1]Fastlegeordningen_datasett_PBI!BY206*1000</f>
        <v>16.275174618873294</v>
      </c>
      <c r="BN27" s="13">
        <f>[1]Fastlegeordningen_datasett_PBI!BZ206*1000</f>
        <v>15.96187413748248</v>
      </c>
    </row>
    <row r="28" spans="1:66" x14ac:dyDescent="0.25">
      <c r="A28" s="2"/>
    </row>
    <row r="29" spans="1:66" x14ac:dyDescent="0.25">
      <c r="A29" s="2" t="s">
        <v>35</v>
      </c>
      <c r="B29" s="6">
        <f>[1]Fastlegeordningen_datasett_PBI!N130</f>
        <v>1097.5914760914761</v>
      </c>
      <c r="C29" s="6">
        <f>[1]Fastlegeordningen_datasett_PBI!O130</f>
        <v>1095.1919485370408</v>
      </c>
      <c r="D29" s="6">
        <f>[1]Fastlegeordningen_datasett_PBI!P130</f>
        <v>1094.8206352501556</v>
      </c>
      <c r="E29" s="6">
        <f>[1]Fastlegeordningen_datasett_PBI!Q130</f>
        <v>1093.2932284116794</v>
      </c>
      <c r="F29" s="6">
        <f>[1]Fastlegeordningen_datasett_PBI!R130</f>
        <v>1090.8828996282527</v>
      </c>
      <c r="G29" s="6">
        <f>[1]Fastlegeordningen_datasett_PBI!S130</f>
        <v>1091.246436686635</v>
      </c>
      <c r="H29" s="6">
        <f>[1]Fastlegeordningen_datasett_PBI!T130</f>
        <v>1091.1071649803841</v>
      </c>
      <c r="I29" s="6">
        <f>[1]Fastlegeordningen_datasett_PBI!U130</f>
        <v>1090.5856228052055</v>
      </c>
      <c r="J29" s="6">
        <f>[1]Fastlegeordningen_datasett_PBI!V130</f>
        <v>1090.6401734104047</v>
      </c>
      <c r="K29" s="6">
        <f>[1]Fastlegeordningen_datasett_PBI!W130</f>
        <v>1086.079044874434</v>
      </c>
      <c r="L29" s="6">
        <f>[1]Fastlegeordningen_datasett_PBI!X130</f>
        <v>1084.9377055921052</v>
      </c>
      <c r="M29" s="6">
        <f>[1]Fastlegeordningen_datasett_PBI!Y130</f>
        <v>1083.9411644116442</v>
      </c>
      <c r="N29" s="6">
        <f>[1]Fastlegeordningen_datasett_PBI!Z130</f>
        <v>1084.121497238699</v>
      </c>
      <c r="O29" s="6">
        <f>[1]Fastlegeordningen_datasett_PBI!AA130</f>
        <v>1081.4207739307535</v>
      </c>
      <c r="P29" s="6">
        <f>[1]Fastlegeordningen_datasett_PBI!AB130</f>
        <v>1080.4247553017944</v>
      </c>
      <c r="Q29" s="6">
        <f>[1]Fastlegeordningen_datasett_PBI!AC130</f>
        <v>1076.3993908629441</v>
      </c>
      <c r="R29" s="6">
        <f>[1]Fastlegeordningen_datasett_PBI!AD130</f>
        <v>1074.7855260490574</v>
      </c>
      <c r="S29" s="6">
        <f>[1]Fastlegeordningen_datasett_PBI!AE130</f>
        <v>1073.2164844066424</v>
      </c>
      <c r="T29" s="6">
        <f>[1]Fastlegeordningen_datasett_PBI!AF130</f>
        <v>1072.8448136142626</v>
      </c>
      <c r="U29" s="6">
        <f>[1]Fastlegeordningen_datasett_PBI!AG130</f>
        <v>1072.2654921020655</v>
      </c>
      <c r="V29" s="6">
        <f>[1]Fastlegeordningen_datasett_PBI!AH130</f>
        <v>1070.9884848484849</v>
      </c>
      <c r="W29" s="6">
        <f>[1]Fastlegeordningen_datasett_PBI!AI130</f>
        <v>1068.9151038515829</v>
      </c>
      <c r="X29" s="6">
        <f>[1]Fastlegeordningen_datasett_PBI!AJ130</f>
        <v>1067.4214343271556</v>
      </c>
      <c r="Y29" s="6">
        <f>[1]Fastlegeordningen_datasett_PBI!AK130</f>
        <v>1068.1038934839621</v>
      </c>
      <c r="Z29" s="6">
        <f>[1]Fastlegeordningen_datasett_PBI!AL130</f>
        <v>1068.7395433420893</v>
      </c>
      <c r="AA29" s="6">
        <f>[1]Fastlegeordningen_datasett_PBI!AM130</f>
        <v>1067.7200484066157</v>
      </c>
      <c r="AB29" s="6">
        <f>[1]Fastlegeordningen_datasett_PBI!AN130</f>
        <v>1069.2413653807312</v>
      </c>
      <c r="AC29" s="6">
        <f>[1]Fastlegeordningen_datasett_PBI!AO130</f>
        <v>1067.439782126286</v>
      </c>
      <c r="AD29" s="6">
        <f>[1]Fastlegeordningen_datasett_PBI!AP130</f>
        <v>1066.2699979850897</v>
      </c>
      <c r="AE29" s="6">
        <f>[1]Fastlegeordningen_datasett_PBI!AQ130</f>
        <v>1064.9480885311871</v>
      </c>
      <c r="AF29" s="6">
        <f>[1]Fastlegeordningen_datasett_PBI!AR130</f>
        <v>1064.2337087691069</v>
      </c>
      <c r="AG29" s="6">
        <f>[1]Fastlegeordningen_datasett_PBI!AS130</f>
        <v>1063.4710378117459</v>
      </c>
      <c r="AH29" s="6">
        <f>[1]Fastlegeordningen_datasett_PBI!AT130</f>
        <v>1063.312826698834</v>
      </c>
      <c r="AI29" s="6">
        <f>[1]Fastlegeordningen_datasett_PBI!AU130</f>
        <v>1060.0196039207842</v>
      </c>
      <c r="AJ29" s="6">
        <f>[1]Fastlegeordningen_datasett_PBI!AV130</f>
        <v>1058.6952438049561</v>
      </c>
      <c r="AK29" s="6">
        <f>[1]Fastlegeordningen_datasett_PBI!AW130</f>
        <v>1059.3724979983988</v>
      </c>
      <c r="AL29" s="6">
        <f>[1]Fastlegeordningen_datasett_PBI!AX130</f>
        <v>1058.6147688613169</v>
      </c>
      <c r="AM29" s="6">
        <f>[1]Fastlegeordningen_datasett_PBI!AY130</f>
        <v>1056.6781930841496</v>
      </c>
      <c r="AN29" s="6">
        <f>[1]Fastlegeordningen_datasett_PBI!AZ130</f>
        <v>1056.4188324670131</v>
      </c>
      <c r="AO29" s="6">
        <f>[1]Fastlegeordningen_datasett_PBI!BA130</f>
        <v>1052.0811617266759</v>
      </c>
      <c r="AP29" s="6">
        <f>[1]Fastlegeordningen_datasett_PBI!BB130</f>
        <v>1046.9306793424441</v>
      </c>
      <c r="AQ29" s="6">
        <f>[1]Fastlegeordningen_datasett_PBI!BC130</f>
        <v>1045.9273411205702</v>
      </c>
      <c r="AR29" s="6">
        <f>[1]Fastlegeordningen_datasett_PBI!BD130</f>
        <v>1045.7885872795721</v>
      </c>
      <c r="AS29" s="6">
        <f>[1]Fastlegeordningen_datasett_PBI!BE130</f>
        <v>1045.3222222222223</v>
      </c>
      <c r="AT29" s="6">
        <f>[1]Fastlegeordningen_datasett_PBI!BF130</f>
        <v>1043.6421073479896</v>
      </c>
      <c r="AU29" s="6">
        <f>[1]Fastlegeordningen_datasett_PBI!BG130</f>
        <v>1037.5889413616687</v>
      </c>
      <c r="AV29" s="6">
        <f>[1]Fastlegeordningen_datasett_PBI!BH130</f>
        <v>1036.9016004742145</v>
      </c>
      <c r="AW29" s="6">
        <f>[1]Fastlegeordningen_datasett_PBI!BI130</f>
        <v>1035.8988165680473</v>
      </c>
      <c r="AX29" s="6">
        <f>[1]Fastlegeordningen_datasett_PBI!BJ130</f>
        <v>1034.2175024582104</v>
      </c>
      <c r="AY29" s="6">
        <f>[1]Fastlegeordningen_datasett_PBI!BK130</f>
        <v>1031.5735871271586</v>
      </c>
      <c r="AZ29" s="6">
        <f>[1]Fastlegeordningen_datasett_PBI!BL130</f>
        <v>1032.2906200941916</v>
      </c>
      <c r="BA29" s="6">
        <f>[1]Fastlegeordningen_datasett_PBI!BM130</f>
        <v>1026.8215678627146</v>
      </c>
      <c r="BB29" s="6">
        <f>[1]Fastlegeordningen_datasett_PBI!BN130</f>
        <v>1024.7218234723568</v>
      </c>
      <c r="BC29" s="6">
        <f>[1]Fastlegeordningen_datasett_PBI!BO130</f>
        <v>1023.9494284053478</v>
      </c>
      <c r="BD29" s="6">
        <f>[1]Fastlegeordningen_datasett_PBI!BP130</f>
        <v>1023.3426302537284</v>
      </c>
      <c r="BE29" s="6">
        <f>[1]Fastlegeordningen_datasett_PBI!BQ130</f>
        <v>1023.8806057076296</v>
      </c>
      <c r="BF29" s="6">
        <f>[1]Fastlegeordningen_datasett_PBI!BR130</f>
        <v>1021.3038684719536</v>
      </c>
      <c r="BG29" s="6">
        <f>[1]Fastlegeordningen_datasett_PBI!BS130</f>
        <v>1012.5731217740394</v>
      </c>
      <c r="BH29" s="6">
        <f>[1]Fastlegeordningen_datasett_PBI!BT130</f>
        <v>1010.258955792683</v>
      </c>
      <c r="BI29" s="6">
        <f>[1]Fastlegeordningen_datasett_PBI!BU130</f>
        <v>1006.8319120712526</v>
      </c>
      <c r="BJ29" s="6">
        <f>[1]Fastlegeordningen_datasett_PBI!BV130</f>
        <v>1005.4191232048375</v>
      </c>
      <c r="BK29" s="6">
        <f>[1]Fastlegeordningen_datasett_PBI!BW130</f>
        <v>1001.7448366503943</v>
      </c>
      <c r="BL29" s="6">
        <f>[1]Fastlegeordningen_datasett_PBI!BX130</f>
        <v>998.25803437967113</v>
      </c>
      <c r="BM29" s="6">
        <f>[1]Fastlegeordningen_datasett_PBI!BY130</f>
        <v>994.79858788554441</v>
      </c>
      <c r="BN29" s="6">
        <f>[1]Fastlegeordningen_datasett_PBI!BZ130</f>
        <v>992.79397634885436</v>
      </c>
    </row>
    <row r="30" spans="1:66" x14ac:dyDescent="0.25">
      <c r="A30" s="2" t="s">
        <v>36</v>
      </c>
      <c r="B30" s="6">
        <f>[1]Fastlegeordningen_datasett_PBI!N138</f>
        <v>1086.6978402607988</v>
      </c>
      <c r="C30" s="6">
        <f>[1]Fastlegeordningen_datasett_PBI!O138</f>
        <v>1083.9239837398375</v>
      </c>
      <c r="D30" s="6">
        <f>[1]Fastlegeordningen_datasett_PBI!P138</f>
        <v>1082.9725888324874</v>
      </c>
      <c r="E30" s="6">
        <f>[1]Fastlegeordningen_datasett_PBI!Q138</f>
        <v>1081.4305977710233</v>
      </c>
      <c r="F30" s="6">
        <f>[1]Fastlegeordningen_datasett_PBI!R138</f>
        <v>1079.6097856854024</v>
      </c>
      <c r="G30" s="6">
        <f>[1]Fastlegeordningen_datasett_PBI!S138</f>
        <v>1079.0240355483741</v>
      </c>
      <c r="H30" s="6">
        <f>[1]Fastlegeordningen_datasett_PBI!T138</f>
        <v>1078.3159168852128</v>
      </c>
      <c r="I30" s="6">
        <f>[1]Fastlegeordningen_datasett_PBI!U138</f>
        <v>1078.2413306451613</v>
      </c>
      <c r="J30" s="6">
        <f>[1]Fastlegeordningen_datasett_PBI!V138</f>
        <v>1078.1031426269137</v>
      </c>
      <c r="K30" s="6">
        <f>[1]Fastlegeordningen_datasett_PBI!W138</f>
        <v>1073.3213068751252</v>
      </c>
      <c r="L30" s="6">
        <f>[1]Fastlegeordningen_datasett_PBI!X138</f>
        <v>1072.0638255302122</v>
      </c>
      <c r="M30" s="6">
        <f>[1]Fastlegeordningen_datasett_PBI!Y138</f>
        <v>1071.2990411506194</v>
      </c>
      <c r="N30" s="6">
        <f>[1]Fastlegeordningen_datasett_PBI!Z138</f>
        <v>1071.9459621136591</v>
      </c>
      <c r="O30" s="6">
        <f>[1]Fastlegeordningen_datasett_PBI!AA138</f>
        <v>1068.8170271879342</v>
      </c>
      <c r="P30" s="6">
        <f>[1]Fastlegeordningen_datasett_PBI!AB138</f>
        <v>1066.9644770787854</v>
      </c>
      <c r="Q30" s="6">
        <f>[1]Fastlegeordningen_datasett_PBI!AC138</f>
        <v>1063.6180308422302</v>
      </c>
      <c r="R30" s="6">
        <f>[1]Fastlegeordningen_datasett_PBI!AD138</f>
        <v>1061.375147928994</v>
      </c>
      <c r="S30" s="6">
        <f>[1]Fastlegeordningen_datasett_PBI!AE138</f>
        <v>1059.5674345343571</v>
      </c>
      <c r="T30" s="6">
        <f>[1]Fastlegeordningen_datasett_PBI!AF138</f>
        <v>1058.4964594807238</v>
      </c>
      <c r="U30" s="6">
        <f>[1]Fastlegeordningen_datasett_PBI!AG138</f>
        <v>1057.3569043409939</v>
      </c>
      <c r="V30" s="6">
        <f>[1]Fastlegeordningen_datasett_PBI!AH138</f>
        <v>1055.9682352941177</v>
      </c>
      <c r="W30" s="6">
        <f>[1]Fastlegeordningen_datasett_PBI!AI138</f>
        <v>1054.8010963194988</v>
      </c>
      <c r="X30" s="6">
        <f>[1]Fastlegeordningen_datasett_PBI!AJ138</f>
        <v>1053.0939453125</v>
      </c>
      <c r="Y30" s="6">
        <f>[1]Fastlegeordningen_datasett_PBI!AK138</f>
        <v>1051.9140183271593</v>
      </c>
      <c r="Z30" s="6">
        <f>[1]Fastlegeordningen_datasett_PBI!AL138</f>
        <v>1052.0052631578947</v>
      </c>
      <c r="AA30" s="6">
        <f>[1]Fastlegeordningen_datasett_PBI!AM138</f>
        <v>1051.6527074405922</v>
      </c>
      <c r="AB30" s="6">
        <f>[1]Fastlegeordningen_datasett_PBI!AN138</f>
        <v>1051.7953660436137</v>
      </c>
      <c r="AC30" s="6">
        <f>[1]Fastlegeordningen_datasett_PBI!AO138</f>
        <v>1049.7477180034957</v>
      </c>
      <c r="AD30" s="6">
        <f>[1]Fastlegeordningen_datasett_PBI!AP138</f>
        <v>1048.9158098933074</v>
      </c>
      <c r="AE30" s="6">
        <f>[1]Fastlegeordningen_datasett_PBI!AQ138</f>
        <v>1047.5651162790698</v>
      </c>
      <c r="AF30" s="6">
        <f>[1]Fastlegeordningen_datasett_PBI!AR138</f>
        <v>1046.1065970207003</v>
      </c>
      <c r="AG30" s="6">
        <f>[1]Fastlegeordningen_datasett_PBI!AS138</f>
        <v>1044.7336809578987</v>
      </c>
      <c r="AH30" s="6">
        <f>[1]Fastlegeordningen_datasett_PBI!AT138</f>
        <v>1045.5982229090207</v>
      </c>
      <c r="AI30" s="6">
        <f>[1]Fastlegeordningen_datasett_PBI!AU138</f>
        <v>1043.0581440123219</v>
      </c>
      <c r="AJ30" s="6">
        <f>[1]Fastlegeordningen_datasett_PBI!AV138</f>
        <v>1041.4928928159816</v>
      </c>
      <c r="AK30" s="6">
        <f>[1]Fastlegeordningen_datasett_PBI!AW138</f>
        <v>1041.4200729226636</v>
      </c>
      <c r="AL30" s="6">
        <f>[1]Fastlegeordningen_datasett_PBI!AX138</f>
        <v>1040.3125718666156</v>
      </c>
      <c r="AM30" s="6">
        <f>[1]Fastlegeordningen_datasett_PBI!AY138</f>
        <v>1038.7165806081468</v>
      </c>
      <c r="AN30" s="6">
        <f>[1]Fastlegeordningen_datasett_PBI!AZ138</f>
        <v>1038.2699140401146</v>
      </c>
      <c r="AO30" s="6">
        <f>[1]Fastlegeordningen_datasett_PBI!BA138</f>
        <v>1034.3216051730697</v>
      </c>
      <c r="AP30" s="6">
        <f>[1]Fastlegeordningen_datasett_PBI!BB138</f>
        <v>1030.823339658444</v>
      </c>
      <c r="AQ30" s="6">
        <f>[1]Fastlegeordningen_datasett_PBI!BC138</f>
        <v>1029.1876183263914</v>
      </c>
      <c r="AR30" s="6">
        <f>[1]Fastlegeordningen_datasett_PBI!BD138</f>
        <v>1028.2392290249434</v>
      </c>
      <c r="AS30" s="6">
        <f>[1]Fastlegeordningen_datasett_PBI!BE138</f>
        <v>1027.2772221173807</v>
      </c>
      <c r="AT30" s="6">
        <f>[1]Fastlegeordningen_datasett_PBI!BF138</f>
        <v>1025.4731688947468</v>
      </c>
      <c r="AU30" s="6">
        <f>[1]Fastlegeordningen_datasett_PBI!BG138</f>
        <v>1020.3300898203593</v>
      </c>
      <c r="AV30" s="6">
        <f>[1]Fastlegeordningen_datasett_PBI!BH138</f>
        <v>1017.0435754189945</v>
      </c>
      <c r="AW30" s="6">
        <f>[1]Fastlegeordningen_datasett_PBI!BI138</f>
        <v>1015.3589600742804</v>
      </c>
      <c r="AX30" s="6">
        <f>[1]Fastlegeordningen_datasett_PBI!BJ138</f>
        <v>1014.1399443929564</v>
      </c>
      <c r="AY30" s="6">
        <f>[1]Fastlegeordningen_datasett_PBI!BK138</f>
        <v>1011.2896195049871</v>
      </c>
      <c r="AZ30" s="6">
        <f>[1]Fastlegeordningen_datasett_PBI!BL138</f>
        <v>1010.7586715867159</v>
      </c>
      <c r="BA30" s="6">
        <f>[1]Fastlegeordningen_datasett_PBI!BM138</f>
        <v>1006.3694933920705</v>
      </c>
      <c r="BB30" s="6">
        <f>[1]Fastlegeordningen_datasett_PBI!BN138</f>
        <v>1004.2202304737516</v>
      </c>
      <c r="BC30" s="6">
        <f>[1]Fastlegeordningen_datasett_PBI!BO138</f>
        <v>1003.0742971887551</v>
      </c>
      <c r="BD30" s="6">
        <f>[1]Fastlegeordningen_datasett_PBI!BP138</f>
        <v>1002.3482777474029</v>
      </c>
      <c r="BE30" s="6">
        <f>[1]Fastlegeordningen_datasett_PBI!BQ138</f>
        <v>1001.5223880597015</v>
      </c>
      <c r="BF30" s="6">
        <f>[1]Fastlegeordningen_datasett_PBI!BR138</f>
        <v>998.6778462654097</v>
      </c>
      <c r="BG30" s="6">
        <f>[1]Fastlegeordningen_datasett_PBI!BS138</f>
        <v>991.41182815027867</v>
      </c>
      <c r="BH30" s="6">
        <f>[1]Fastlegeordningen_datasett_PBI!BT138</f>
        <v>990.01667264252421</v>
      </c>
      <c r="BI30" s="6">
        <f>[1]Fastlegeordningen_datasett_PBI!BU138</f>
        <v>987.16550615961432</v>
      </c>
      <c r="BJ30" s="6">
        <f>[1]Fastlegeordningen_datasett_PBI!BV138</f>
        <v>985.88956180976129</v>
      </c>
      <c r="BK30" s="6">
        <f>[1]Fastlegeordningen_datasett_PBI!BW138</f>
        <v>983.86447602131443</v>
      </c>
      <c r="BL30" s="6">
        <f>[1]Fastlegeordningen_datasett_PBI!BX138</f>
        <v>980.48125221082421</v>
      </c>
      <c r="BM30" s="6">
        <f>[1]Fastlegeordningen_datasett_PBI!BY138</f>
        <v>977.61486962649758</v>
      </c>
      <c r="BN30" s="6">
        <f>[1]Fastlegeordningen_datasett_PBI!BZ138</f>
        <v>976.48294655414907</v>
      </c>
    </row>
    <row r="31" spans="1:66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66" x14ac:dyDescent="0.25">
      <c r="A32" t="s">
        <v>37</v>
      </c>
      <c r="B32" s="6">
        <v>5281023</v>
      </c>
      <c r="C32" s="6">
        <v>5279221</v>
      </c>
      <c r="D32" s="6">
        <v>5275247</v>
      </c>
      <c r="E32" s="6">
        <v>5281005</v>
      </c>
      <c r="F32" s="6">
        <v>5283555</v>
      </c>
      <c r="G32" s="6">
        <v>5284222</v>
      </c>
      <c r="H32" s="6">
        <v>5285740</v>
      </c>
      <c r="I32" s="6">
        <v>5281044</v>
      </c>
      <c r="J32" s="6">
        <v>5284584</v>
      </c>
      <c r="K32" s="6">
        <v>5277681</v>
      </c>
      <c r="L32" s="6">
        <v>5278750</v>
      </c>
      <c r="M32" s="6">
        <v>5289050</v>
      </c>
      <c r="N32" s="6">
        <v>5308313</v>
      </c>
      <c r="O32" s="6">
        <v>5313905</v>
      </c>
      <c r="P32" s="6">
        <v>5298554</v>
      </c>
      <c r="Q32" s="6">
        <v>5301418</v>
      </c>
      <c r="R32" s="6">
        <v>5302068</v>
      </c>
      <c r="S32" s="6">
        <v>5299694</v>
      </c>
      <c r="T32" s="6">
        <v>5295713</v>
      </c>
      <c r="U32" s="6">
        <v>5294998</v>
      </c>
      <c r="V32" s="6">
        <v>5301544</v>
      </c>
      <c r="W32" s="6">
        <v>5300901</v>
      </c>
      <c r="X32" s="6">
        <v>5298831</v>
      </c>
      <c r="Y32" s="6">
        <v>5294742</v>
      </c>
      <c r="Z32" s="6">
        <v>5289342</v>
      </c>
      <c r="AA32" s="6">
        <v>5293906</v>
      </c>
      <c r="AB32" s="6">
        <v>5293965</v>
      </c>
      <c r="AC32" s="6">
        <v>5291450</v>
      </c>
      <c r="AD32" s="6">
        <v>5292049</v>
      </c>
      <c r="AE32" s="6">
        <v>5292943</v>
      </c>
      <c r="AF32" s="6">
        <v>5291521</v>
      </c>
      <c r="AG32" s="6">
        <v>5287729</v>
      </c>
      <c r="AH32" s="6">
        <v>5289069</v>
      </c>
      <c r="AI32" s="6">
        <v>5299189</v>
      </c>
      <c r="AJ32" s="6">
        <v>5297862</v>
      </c>
      <c r="AK32" s="6">
        <v>5292776</v>
      </c>
      <c r="AL32" s="6">
        <v>5290049</v>
      </c>
      <c r="AM32" s="6">
        <v>5286712</v>
      </c>
      <c r="AN32" s="6">
        <v>5284358</v>
      </c>
      <c r="AO32" s="6">
        <v>5288963</v>
      </c>
      <c r="AP32" s="6">
        <v>5286104</v>
      </c>
      <c r="AQ32" s="6">
        <v>5283130</v>
      </c>
      <c r="AR32" s="6">
        <v>5278246</v>
      </c>
      <c r="AS32" s="6">
        <v>5268575</v>
      </c>
      <c r="AT32" s="6">
        <v>5269500</v>
      </c>
      <c r="AU32" s="6">
        <v>5273178</v>
      </c>
      <c r="AV32" s="6">
        <v>5247910</v>
      </c>
      <c r="AW32" s="6">
        <v>5252158</v>
      </c>
      <c r="AX32" s="6">
        <v>5259147</v>
      </c>
      <c r="AY32" s="6">
        <v>5257050</v>
      </c>
      <c r="AZ32" s="6">
        <v>5260704</v>
      </c>
      <c r="BA32" s="6">
        <v>5265692</v>
      </c>
      <c r="BB32" s="6">
        <v>5282592</v>
      </c>
      <c r="BC32" s="6">
        <v>5284754</v>
      </c>
      <c r="BD32" s="6">
        <v>5283668</v>
      </c>
      <c r="BE32" s="6">
        <v>5274159</v>
      </c>
      <c r="BF32" s="6">
        <v>5280291</v>
      </c>
      <c r="BG32" s="6">
        <v>5296920</v>
      </c>
      <c r="BH32" s="6">
        <v>5301990</v>
      </c>
      <c r="BI32" s="6">
        <v>5313202</v>
      </c>
      <c r="BJ32" s="6">
        <v>5320828</v>
      </c>
      <c r="BK32" s="6">
        <v>5335444</v>
      </c>
      <c r="BL32" s="6">
        <v>5342828</v>
      </c>
      <c r="BM32" s="6">
        <v>5354156</v>
      </c>
      <c r="BN32" s="6">
        <v>5354156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B9EA82EC37A04689A901802C856F15" ma:contentTypeVersion="14" ma:contentTypeDescription="Opprett et nytt dokument." ma:contentTypeScope="" ma:versionID="417471a9d039137e9b8a888e9426d7aa">
  <xsd:schema xmlns:xsd="http://www.w3.org/2001/XMLSchema" xmlns:xs="http://www.w3.org/2001/XMLSchema" xmlns:p="http://schemas.microsoft.com/office/2006/metadata/properties" xmlns:ns2="6ba12e6c-9d1d-4076-b9f4-ed58d27a1c66" xmlns:ns3="ab580d11-2308-4d7c-8f13-506df5de579e" targetNamespace="http://schemas.microsoft.com/office/2006/metadata/properties" ma:root="true" ma:fieldsID="34a35037cd1b3484982a32d42c328b61" ns2:_="" ns3:_="">
    <xsd:import namespace="6ba12e6c-9d1d-4076-b9f4-ed58d27a1c66"/>
    <xsd:import namespace="ab580d11-2308-4d7c-8f13-506df5de57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12e6c-9d1d-4076-b9f4-ed58d27a1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44bd27e2-62de-4af1-85f7-19d8bf2bfc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80d11-2308-4d7c-8f13-506df5de57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382e5a1-355e-44a2-b1c2-a4667697515a}" ma:internalName="TaxCatchAll" ma:showField="CatchAllData" ma:web="ab580d11-2308-4d7c-8f13-506df5de57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a12e6c-9d1d-4076-b9f4-ed58d27a1c66">
      <Terms xmlns="http://schemas.microsoft.com/office/infopath/2007/PartnerControls"/>
    </lcf76f155ced4ddcb4097134ff3c332f>
    <TaxCatchAll xmlns="ab580d11-2308-4d7c-8f13-506df5de579e" xsi:nil="true"/>
  </documentManagement>
</p:properties>
</file>

<file path=customXml/itemProps1.xml><?xml version="1.0" encoding="utf-8"?>
<ds:datastoreItem xmlns:ds="http://schemas.openxmlformats.org/officeDocument/2006/customXml" ds:itemID="{8DBE5C79-AB50-4284-962F-84BB6C41EB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21FF0-72EE-40C2-9D23-10FF64700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12e6c-9d1d-4076-b9f4-ed58d27a1c66"/>
    <ds:schemaRef ds:uri="ab580d11-2308-4d7c-8f13-506df5de57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599A2F-FD0F-421E-87EC-8FBAAFAB299B}">
  <ds:schemaRefs>
    <ds:schemaRef ds:uri="http://schemas.microsoft.com/office/2006/metadata/properties"/>
    <ds:schemaRef ds:uri="http://schemas.microsoft.com/office/infopath/2007/PartnerControls"/>
    <ds:schemaRef ds:uri="6ba12e6c-9d1d-4076-b9f4-ed58d27a1c66"/>
    <ds:schemaRef ds:uri="ab580d11-2308-4d7c-8f13-506df5de57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Månedstall med link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Ingeborg Megård Leinan</dc:creator>
  <cp:lastModifiedBy>Ingeborg Megård Leinan</cp:lastModifiedBy>
  <dcterms:created xsi:type="dcterms:W3CDTF">2024-04-09T09:19:39Z</dcterms:created>
  <dcterms:modified xsi:type="dcterms:W3CDTF">2024-04-11T06:22:08Z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0x01010041B9EA82EC37A04689A901802C856F15</vt:lpwstr>
  </property>
  <property fmtid="{D5CDD505-2E9C-101B-9397-08002B2CF9AE}" pid="3" name="MediaServiceImageTags">
    <vt:lpwstr/>
  </property>
</Properties>
</file>